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'!$A$4:$Q$123</definedName>
  </definedNames>
  <calcPr calcId="125725"/>
</workbook>
</file>

<file path=xl/calcChain.xml><?xml version="1.0" encoding="utf-8"?>
<calcChain xmlns="http://schemas.openxmlformats.org/spreadsheetml/2006/main">
  <c r="I69" i="2"/>
  <c r="J69" s="1"/>
  <c r="I68"/>
  <c r="J68"/>
  <c r="I67"/>
  <c r="J67" s="1"/>
  <c r="I66"/>
  <c r="J66"/>
  <c r="J65"/>
  <c r="J64"/>
  <c r="J63"/>
  <c r="J62"/>
  <c r="J61"/>
  <c r="J60"/>
  <c r="J59"/>
  <c r="J58"/>
  <c r="J57"/>
  <c r="J55"/>
  <c r="J54"/>
  <c r="N117"/>
  <c r="J114"/>
  <c r="I114"/>
  <c r="J102"/>
  <c r="I102"/>
  <c r="J170" i="4"/>
  <c r="J171"/>
  <c r="J173"/>
  <c r="J133"/>
  <c r="J161"/>
  <c r="J162"/>
  <c r="J166"/>
  <c r="J101"/>
  <c r="J66"/>
  <c r="J65"/>
  <c r="N131"/>
  <c r="N130"/>
  <c r="I125"/>
  <c r="I119"/>
  <c r="I116"/>
  <c r="I111"/>
  <c r="I110"/>
  <c r="I109"/>
  <c r="I99"/>
  <c r="I71"/>
  <c r="I70"/>
  <c r="I69"/>
  <c r="I68"/>
  <c r="I66"/>
  <c r="I65"/>
  <c r="I59"/>
  <c r="I141"/>
  <c r="I134"/>
  <c r="J141"/>
  <c r="J142"/>
  <c r="J143"/>
  <c r="J148"/>
  <c r="I132"/>
  <c r="I135"/>
  <c r="I136"/>
  <c r="I120" i="2" l="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<sst xmlns="http://schemas.openxmlformats.org/spreadsheetml/2006/main" count="217857" uniqueCount="108105">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</sst>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210">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167"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167"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167"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49" fontId="3" fillId="0" borderId="0" xfId="13" applyAlignment="1" applyProtection="1">
      <alignment horizontal="left" vertical="center" wrapText="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84" Type="http://schemas.microsoft.com/office/2017/10/relationships/threadedComment" Target="../threadedComments/threadedComment1.xm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afgiraldo@auditoria.gov.co" TargetMode="Externa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99" t="s">
        <v>107776</v>
      </c>
      <c r="B1" s="200"/>
      <c r="C1" s="200"/>
      <c r="D1" s="200"/>
      <c r="E1" s="200"/>
      <c r="F1" s="200"/>
      <c r="G1" s="200"/>
      <c r="H1" s="200"/>
      <c r="I1" s="201"/>
      <c r="J1" s="201"/>
      <c r="K1" s="200"/>
      <c r="L1" s="200"/>
      <c r="M1" s="200"/>
      <c r="N1" s="200"/>
      <c r="O1" s="200"/>
      <c r="P1" s="200"/>
      <c r="Q1" s="200"/>
    </row>
    <row r="2" spans="1:19">
      <c r="A2" s="200"/>
      <c r="B2" s="200"/>
      <c r="C2" s="200"/>
      <c r="D2" s="200"/>
      <c r="E2" s="200"/>
      <c r="F2" s="200"/>
      <c r="G2" s="200"/>
      <c r="H2" s="200"/>
      <c r="I2" s="201"/>
      <c r="J2" s="201"/>
      <c r="K2" s="200"/>
      <c r="L2" s="200"/>
      <c r="M2" s="200"/>
      <c r="N2" s="200"/>
      <c r="O2" s="200"/>
      <c r="P2" s="200"/>
      <c r="Q2" s="200"/>
    </row>
    <row r="3" spans="1:19">
      <c r="A3" s="200"/>
      <c r="B3" s="200"/>
      <c r="C3" s="200"/>
      <c r="D3" s="200"/>
      <c r="E3" s="200"/>
      <c r="F3" s="200"/>
      <c r="G3" s="200"/>
      <c r="H3" s="200"/>
      <c r="I3" s="201"/>
      <c r="J3" s="201"/>
      <c r="K3" s="200"/>
      <c r="L3" s="200"/>
      <c r="M3" s="200"/>
      <c r="N3" s="200"/>
      <c r="O3" s="200"/>
      <c r="P3" s="200"/>
      <c r="Q3" s="200"/>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202" t="s">
        <v>107992</v>
      </c>
      <c r="H141" s="202"/>
      <c r="I141" s="105">
        <f>I65+I66+I68+I69+I70+I71+I93+I109+I110+I111</f>
        <v>-833000000</v>
      </c>
      <c r="J141" s="106">
        <f>+I134+833000000</f>
        <v>4904532817.8983994</v>
      </c>
    </row>
    <row r="142" spans="1:19" hidden="1">
      <c r="G142" s="101"/>
      <c r="H142" s="101"/>
      <c r="I142" s="101"/>
      <c r="J142" s="107">
        <f>+I138+J141</f>
        <v>5504532817.8983994</v>
      </c>
    </row>
    <row r="143" spans="1:19" hidden="1">
      <c r="G143" s="203" t="s">
        <v>107986</v>
      </c>
      <c r="H143" s="203"/>
      <c r="I143" s="102">
        <v>6182000000</v>
      </c>
      <c r="J143" s="107">
        <f>+I143-J142</f>
        <v>677467182.10160065</v>
      </c>
    </row>
    <row r="144" spans="1:19" hidden="1">
      <c r="G144" s="204" t="s">
        <v>107987</v>
      </c>
      <c r="H144" s="204"/>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R152"/>
  <sheetViews>
    <sheetView tabSelected="1" zoomScale="80" zoomScaleNormal="80" workbookViewId="0">
      <pane ySplit="4" topLeftCell="A137" activePane="bottomLeft" state="frozen"/>
      <selection pane="bottomLeft" activeCell="H152" sqref="H152"/>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8" width="16.42578125" style="58" customWidth="1"/>
    <col min="19" max="16384" width="8.85546875" style="58"/>
  </cols>
  <sheetData>
    <row r="1" spans="1:17">
      <c r="A1" s="205" t="s">
        <v>107776</v>
      </c>
      <c r="B1" s="206"/>
      <c r="C1" s="206"/>
      <c r="D1" s="206"/>
      <c r="E1" s="206"/>
      <c r="F1" s="206"/>
      <c r="G1" s="206"/>
      <c r="H1" s="206"/>
      <c r="I1" s="207"/>
      <c r="J1" s="207"/>
      <c r="K1" s="206"/>
      <c r="L1" s="206"/>
      <c r="M1" s="206"/>
      <c r="N1" s="206"/>
      <c r="O1" s="206"/>
      <c r="P1" s="206"/>
      <c r="Q1" s="206"/>
    </row>
    <row r="2" spans="1:17">
      <c r="A2" s="206"/>
      <c r="B2" s="206"/>
      <c r="C2" s="206"/>
      <c r="D2" s="206"/>
      <c r="E2" s="206"/>
      <c r="F2" s="206"/>
      <c r="G2" s="206"/>
      <c r="H2" s="206"/>
      <c r="I2" s="207"/>
      <c r="J2" s="207"/>
      <c r="K2" s="206"/>
      <c r="L2" s="206"/>
      <c r="M2" s="206"/>
      <c r="N2" s="206"/>
      <c r="O2" s="206"/>
      <c r="P2" s="206"/>
      <c r="Q2" s="206"/>
    </row>
    <row r="3" spans="1:17">
      <c r="A3" s="206"/>
      <c r="B3" s="206"/>
      <c r="C3" s="206"/>
      <c r="D3" s="206"/>
      <c r="E3" s="206"/>
      <c r="F3" s="206"/>
      <c r="G3" s="206"/>
      <c r="H3" s="206"/>
      <c r="I3" s="207"/>
      <c r="J3" s="207"/>
      <c r="K3" s="206"/>
      <c r="L3" s="206"/>
      <c r="M3" s="206"/>
      <c r="N3" s="206"/>
      <c r="O3" s="206"/>
      <c r="P3" s="206"/>
      <c r="Q3" s="206"/>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198" t="s">
        <v>108100</v>
      </c>
      <c r="B6" s="8" t="s">
        <v>108101</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6.5">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108064</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5.5">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ht="118.5" customHeight="1">
      <c r="A13" s="9">
        <v>80101706</v>
      </c>
      <c r="B13" s="8" t="s">
        <v>108020</v>
      </c>
      <c r="C13" s="9">
        <v>1</v>
      </c>
      <c r="D13" s="9">
        <v>1</v>
      </c>
      <c r="E13" s="9">
        <v>11</v>
      </c>
      <c r="F13" s="157">
        <v>1</v>
      </c>
      <c r="G13" s="9" t="s">
        <v>133</v>
      </c>
      <c r="H13" s="9">
        <v>1</v>
      </c>
      <c r="I13" s="138">
        <v>65000000</v>
      </c>
      <c r="J13" s="138">
        <v>65000000</v>
      </c>
      <c r="K13" s="158">
        <v>0</v>
      </c>
      <c r="L13" s="159">
        <v>0</v>
      </c>
      <c r="M13" s="160" t="s">
        <v>107820</v>
      </c>
      <c r="N13" s="160" t="s">
        <v>8</v>
      </c>
      <c r="O13" s="158" t="s">
        <v>108054</v>
      </c>
      <c r="P13" s="159">
        <v>3186800</v>
      </c>
      <c r="Q13" s="161" t="s">
        <v>107976</v>
      </c>
    </row>
    <row r="14" spans="1:17" ht="137.25" customHeight="1">
      <c r="A14" s="9">
        <v>80101706</v>
      </c>
      <c r="B14" s="162" t="s">
        <v>108021</v>
      </c>
      <c r="C14" s="9">
        <v>2</v>
      </c>
      <c r="D14" s="9">
        <v>2</v>
      </c>
      <c r="E14" s="9">
        <v>11</v>
      </c>
      <c r="F14" s="157">
        <v>1</v>
      </c>
      <c r="G14" s="9" t="s">
        <v>133</v>
      </c>
      <c r="H14" s="9">
        <v>1</v>
      </c>
      <c r="I14" s="138">
        <v>42533333</v>
      </c>
      <c r="J14" s="138">
        <v>42533333</v>
      </c>
      <c r="K14" s="158">
        <v>0</v>
      </c>
      <c r="L14" s="159">
        <v>0</v>
      </c>
      <c r="M14" s="160" t="s">
        <v>107820</v>
      </c>
      <c r="N14" s="160" t="s">
        <v>8</v>
      </c>
      <c r="O14" s="158" t="s">
        <v>108054</v>
      </c>
      <c r="P14" s="159">
        <v>3186800</v>
      </c>
      <c r="Q14" s="161" t="s">
        <v>107976</v>
      </c>
    </row>
    <row r="15" spans="1:17" ht="149.25" customHeight="1">
      <c r="A15" s="9">
        <v>80101706</v>
      </c>
      <c r="B15" s="162" t="s">
        <v>108022</v>
      </c>
      <c r="C15" s="9">
        <v>2</v>
      </c>
      <c r="D15" s="9">
        <v>2</v>
      </c>
      <c r="E15" s="9">
        <v>11</v>
      </c>
      <c r="F15" s="157">
        <v>1</v>
      </c>
      <c r="G15" s="9" t="s">
        <v>133</v>
      </c>
      <c r="H15" s="9">
        <v>1</v>
      </c>
      <c r="I15" s="138">
        <v>38500000</v>
      </c>
      <c r="J15" s="138">
        <v>38500000</v>
      </c>
      <c r="K15" s="158">
        <v>0</v>
      </c>
      <c r="L15" s="159">
        <v>0</v>
      </c>
      <c r="M15" s="160" t="s">
        <v>107820</v>
      </c>
      <c r="N15" s="160" t="s">
        <v>8</v>
      </c>
      <c r="O15" s="158" t="s">
        <v>108054</v>
      </c>
      <c r="P15" s="159">
        <v>3186800</v>
      </c>
      <c r="Q15" s="161" t="s">
        <v>107976</v>
      </c>
    </row>
    <row r="16" spans="1:17" ht="144" customHeight="1">
      <c r="A16" s="9">
        <v>80101706</v>
      </c>
      <c r="B16" s="162" t="s">
        <v>108022</v>
      </c>
      <c r="C16" s="9">
        <v>1</v>
      </c>
      <c r="D16" s="9">
        <v>1</v>
      </c>
      <c r="E16" s="9">
        <v>11</v>
      </c>
      <c r="F16" s="157">
        <v>1</v>
      </c>
      <c r="G16" s="9" t="s">
        <v>133</v>
      </c>
      <c r="H16" s="9">
        <v>1</v>
      </c>
      <c r="I16" s="138">
        <v>31900000</v>
      </c>
      <c r="J16" s="138">
        <v>31900000</v>
      </c>
      <c r="K16" s="158">
        <v>0</v>
      </c>
      <c r="L16" s="159">
        <v>0</v>
      </c>
      <c r="M16" s="160" t="s">
        <v>107820</v>
      </c>
      <c r="N16" s="160" t="s">
        <v>8</v>
      </c>
      <c r="O16" s="158" t="s">
        <v>108054</v>
      </c>
      <c r="P16" s="159">
        <v>3186800</v>
      </c>
      <c r="Q16" s="161" t="s">
        <v>107976</v>
      </c>
    </row>
    <row r="17" spans="1:18" ht="93" customHeight="1">
      <c r="A17" s="9">
        <v>80101706</v>
      </c>
      <c r="B17" s="162" t="s">
        <v>108023</v>
      </c>
      <c r="C17" s="9">
        <v>5</v>
      </c>
      <c r="D17" s="9">
        <v>5</v>
      </c>
      <c r="E17" s="9">
        <v>7</v>
      </c>
      <c r="F17" s="157">
        <v>1</v>
      </c>
      <c r="G17" s="9" t="s">
        <v>133</v>
      </c>
      <c r="H17" s="9">
        <v>1</v>
      </c>
      <c r="I17" s="138">
        <v>0</v>
      </c>
      <c r="J17" s="138">
        <v>0</v>
      </c>
      <c r="K17" s="158">
        <v>0</v>
      </c>
      <c r="L17" s="159">
        <v>0</v>
      </c>
      <c r="M17" s="160" t="s">
        <v>107820</v>
      </c>
      <c r="N17" s="160" t="s">
        <v>8</v>
      </c>
      <c r="O17" s="158" t="s">
        <v>108054</v>
      </c>
      <c r="P17" s="159">
        <v>3186800</v>
      </c>
      <c r="Q17" s="161" t="s">
        <v>107976</v>
      </c>
    </row>
    <row r="18" spans="1:18" ht="87" customHeight="1">
      <c r="A18" s="9" t="s">
        <v>108097</v>
      </c>
      <c r="B18" s="162" t="s">
        <v>108098</v>
      </c>
      <c r="C18" s="9">
        <v>5</v>
      </c>
      <c r="D18" s="9">
        <v>5</v>
      </c>
      <c r="E18" s="9">
        <v>6</v>
      </c>
      <c r="F18" s="157">
        <v>1</v>
      </c>
      <c r="G18" s="9" t="s">
        <v>37</v>
      </c>
      <c r="H18" s="9">
        <v>1</v>
      </c>
      <c r="I18" s="138">
        <v>1240215717</v>
      </c>
      <c r="J18" s="138">
        <v>1240215717</v>
      </c>
      <c r="K18" s="158">
        <v>0</v>
      </c>
      <c r="L18" s="159">
        <v>0</v>
      </c>
      <c r="M18" s="160" t="s">
        <v>107820</v>
      </c>
      <c r="N18" s="160" t="s">
        <v>8</v>
      </c>
      <c r="O18" s="158" t="s">
        <v>108054</v>
      </c>
      <c r="P18" s="159">
        <v>3186800</v>
      </c>
      <c r="Q18" s="161" t="s">
        <v>107976</v>
      </c>
    </row>
    <row r="19" spans="1:18" ht="135.75" customHeight="1">
      <c r="A19" s="9">
        <v>80101706</v>
      </c>
      <c r="B19" s="163" t="s">
        <v>108093</v>
      </c>
      <c r="C19" s="164">
        <v>5</v>
      </c>
      <c r="D19" s="164">
        <v>5</v>
      </c>
      <c r="E19" s="164">
        <v>7</v>
      </c>
      <c r="F19" s="165">
        <v>1</v>
      </c>
      <c r="G19" s="9" t="s">
        <v>133</v>
      </c>
      <c r="H19" s="166">
        <v>1</v>
      </c>
      <c r="I19" s="167">
        <v>0</v>
      </c>
      <c r="J19" s="167">
        <v>0</v>
      </c>
      <c r="K19" s="166">
        <v>0</v>
      </c>
      <c r="L19" s="168">
        <v>0</v>
      </c>
      <c r="M19" s="160" t="s">
        <v>107820</v>
      </c>
      <c r="N19" s="160" t="s">
        <v>8</v>
      </c>
      <c r="O19" s="9" t="s">
        <v>108054</v>
      </c>
      <c r="P19" s="159">
        <v>3186800</v>
      </c>
      <c r="Q19" s="161" t="s">
        <v>107976</v>
      </c>
      <c r="R19" s="197"/>
    </row>
    <row r="20" spans="1:18" ht="90.75" customHeight="1">
      <c r="A20" s="9">
        <v>80101706</v>
      </c>
      <c r="B20" s="169" t="s">
        <v>108024</v>
      </c>
      <c r="C20" s="9">
        <v>5</v>
      </c>
      <c r="D20" s="9">
        <v>5</v>
      </c>
      <c r="E20" s="9">
        <v>7</v>
      </c>
      <c r="F20" s="157">
        <v>1</v>
      </c>
      <c r="G20" s="9" t="s">
        <v>133</v>
      </c>
      <c r="H20" s="9">
        <v>1</v>
      </c>
      <c r="I20" s="138">
        <v>45500000</v>
      </c>
      <c r="J20" s="138">
        <v>45500000</v>
      </c>
      <c r="K20" s="158">
        <v>0</v>
      </c>
      <c r="L20" s="159">
        <v>0</v>
      </c>
      <c r="M20" s="160" t="s">
        <v>107820</v>
      </c>
      <c r="N20" s="160" t="s">
        <v>8</v>
      </c>
      <c r="O20" s="158" t="s">
        <v>108054</v>
      </c>
      <c r="P20" s="159">
        <v>3186800</v>
      </c>
      <c r="Q20" s="161" t="s">
        <v>107976</v>
      </c>
    </row>
    <row r="21" spans="1:18" ht="117" customHeight="1">
      <c r="A21" s="9">
        <v>80101706</v>
      </c>
      <c r="B21" s="169" t="s">
        <v>108046</v>
      </c>
      <c r="C21" s="9">
        <v>1</v>
      </c>
      <c r="D21" s="9">
        <v>1</v>
      </c>
      <c r="E21" s="9">
        <v>11</v>
      </c>
      <c r="F21" s="157">
        <v>1</v>
      </c>
      <c r="G21" s="9" t="s">
        <v>133</v>
      </c>
      <c r="H21" s="9">
        <v>1</v>
      </c>
      <c r="I21" s="138">
        <v>50400000</v>
      </c>
      <c r="J21" s="138">
        <v>50400000</v>
      </c>
      <c r="K21" s="158">
        <v>0</v>
      </c>
      <c r="L21" s="159">
        <v>0</v>
      </c>
      <c r="M21" s="160" t="s">
        <v>107820</v>
      </c>
      <c r="N21" s="160" t="s">
        <v>8</v>
      </c>
      <c r="O21" s="158" t="s">
        <v>108054</v>
      </c>
      <c r="P21" s="159">
        <v>3186800</v>
      </c>
      <c r="Q21" s="161" t="s">
        <v>107976</v>
      </c>
    </row>
    <row r="22" spans="1:18" ht="149.25" customHeight="1">
      <c r="A22" s="9">
        <v>80101706</v>
      </c>
      <c r="B22" s="169" t="s">
        <v>108047</v>
      </c>
      <c r="C22" s="9">
        <v>1</v>
      </c>
      <c r="D22" s="9">
        <v>1</v>
      </c>
      <c r="E22" s="9">
        <v>11</v>
      </c>
      <c r="F22" s="157">
        <v>1</v>
      </c>
      <c r="G22" s="9" t="s">
        <v>133</v>
      </c>
      <c r="H22" s="9">
        <v>1</v>
      </c>
      <c r="I22" s="138">
        <v>52000000</v>
      </c>
      <c r="J22" s="138">
        <v>52000000</v>
      </c>
      <c r="K22" s="158">
        <v>0</v>
      </c>
      <c r="L22" s="159">
        <v>0</v>
      </c>
      <c r="M22" s="160" t="s">
        <v>107820</v>
      </c>
      <c r="N22" s="160" t="s">
        <v>8</v>
      </c>
      <c r="O22" s="158" t="s">
        <v>108054</v>
      </c>
      <c r="P22" s="159">
        <v>3186800</v>
      </c>
      <c r="Q22" s="161" t="s">
        <v>107976</v>
      </c>
    </row>
    <row r="23" spans="1:18" ht="106.5" customHeight="1">
      <c r="A23" s="9">
        <v>80101706</v>
      </c>
      <c r="B23" s="169" t="s">
        <v>108046</v>
      </c>
      <c r="C23" s="9">
        <v>2</v>
      </c>
      <c r="D23" s="9">
        <v>2</v>
      </c>
      <c r="E23" s="9">
        <v>11</v>
      </c>
      <c r="F23" s="157">
        <v>1</v>
      </c>
      <c r="G23" s="9" t="s">
        <v>133</v>
      </c>
      <c r="H23" s="9">
        <v>1</v>
      </c>
      <c r="I23" s="138">
        <v>60000000</v>
      </c>
      <c r="J23" s="138">
        <v>60000000</v>
      </c>
      <c r="K23" s="158">
        <v>0</v>
      </c>
      <c r="L23" s="159">
        <v>0</v>
      </c>
      <c r="M23" s="160" t="s">
        <v>107820</v>
      </c>
      <c r="N23" s="160" t="s">
        <v>8</v>
      </c>
      <c r="O23" s="158" t="s">
        <v>108054</v>
      </c>
      <c r="P23" s="159">
        <v>3186800</v>
      </c>
      <c r="Q23" s="161" t="s">
        <v>107976</v>
      </c>
    </row>
    <row r="24" spans="1:18" ht="106.5" customHeight="1">
      <c r="A24" s="9">
        <v>80101706</v>
      </c>
      <c r="B24" s="169" t="s">
        <v>108048</v>
      </c>
      <c r="C24" s="9">
        <v>2</v>
      </c>
      <c r="D24" s="9">
        <v>2</v>
      </c>
      <c r="E24" s="9">
        <v>11</v>
      </c>
      <c r="F24" s="157">
        <v>1</v>
      </c>
      <c r="G24" s="9" t="s">
        <v>133</v>
      </c>
      <c r="H24" s="9">
        <v>1</v>
      </c>
      <c r="I24" s="138">
        <v>70000000</v>
      </c>
      <c r="J24" s="138">
        <v>70000000</v>
      </c>
      <c r="K24" s="158">
        <v>0</v>
      </c>
      <c r="L24" s="159">
        <v>0</v>
      </c>
      <c r="M24" s="160" t="s">
        <v>107820</v>
      </c>
      <c r="N24" s="160" t="s">
        <v>8</v>
      </c>
      <c r="O24" s="158" t="s">
        <v>108054</v>
      </c>
      <c r="P24" s="159">
        <v>3186800</v>
      </c>
      <c r="Q24" s="161" t="s">
        <v>107976</v>
      </c>
    </row>
    <row r="25" spans="1:18" ht="120.75" customHeight="1">
      <c r="A25" s="9">
        <v>80101706</v>
      </c>
      <c r="B25" s="169" t="s">
        <v>108049</v>
      </c>
      <c r="C25" s="9">
        <v>2</v>
      </c>
      <c r="D25" s="9">
        <v>2</v>
      </c>
      <c r="E25" s="9">
        <v>11</v>
      </c>
      <c r="F25" s="157">
        <v>1</v>
      </c>
      <c r="G25" s="9" t="s">
        <v>133</v>
      </c>
      <c r="H25" s="9">
        <v>1</v>
      </c>
      <c r="I25" s="138">
        <v>60000000</v>
      </c>
      <c r="J25" s="138">
        <v>60000000</v>
      </c>
      <c r="K25" s="158">
        <v>0</v>
      </c>
      <c r="L25" s="159">
        <v>0</v>
      </c>
      <c r="M25" s="160" t="s">
        <v>107820</v>
      </c>
      <c r="N25" s="160" t="s">
        <v>8</v>
      </c>
      <c r="O25" s="158" t="s">
        <v>108054</v>
      </c>
      <c r="P25" s="159">
        <v>3186800</v>
      </c>
      <c r="Q25" s="161" t="s">
        <v>107976</v>
      </c>
    </row>
    <row r="26" spans="1:18" ht="138" customHeight="1">
      <c r="A26" s="9">
        <v>80101706</v>
      </c>
      <c r="B26" s="169" t="s">
        <v>108025</v>
      </c>
      <c r="C26" s="9">
        <v>2</v>
      </c>
      <c r="D26" s="9">
        <v>2</v>
      </c>
      <c r="E26" s="9">
        <v>11</v>
      </c>
      <c r="F26" s="157">
        <v>1</v>
      </c>
      <c r="G26" s="9" t="s">
        <v>133</v>
      </c>
      <c r="H26" s="9">
        <v>1</v>
      </c>
      <c r="I26" s="138">
        <v>0</v>
      </c>
      <c r="J26" s="138">
        <v>0</v>
      </c>
      <c r="K26" s="158">
        <v>0</v>
      </c>
      <c r="L26" s="159">
        <v>0</v>
      </c>
      <c r="M26" s="160" t="s">
        <v>107820</v>
      </c>
      <c r="N26" s="160" t="s">
        <v>8</v>
      </c>
      <c r="O26" s="158" t="s">
        <v>108054</v>
      </c>
      <c r="P26" s="159">
        <v>3186800</v>
      </c>
      <c r="Q26" s="161" t="s">
        <v>107976</v>
      </c>
    </row>
    <row r="27" spans="1:18" ht="127.5" customHeight="1">
      <c r="A27" s="9">
        <v>80101706</v>
      </c>
      <c r="B27" s="169" t="s">
        <v>108025</v>
      </c>
      <c r="C27" s="9">
        <v>2</v>
      </c>
      <c r="D27" s="9">
        <v>2</v>
      </c>
      <c r="E27" s="9">
        <v>11</v>
      </c>
      <c r="F27" s="157">
        <v>1</v>
      </c>
      <c r="G27" s="9" t="s">
        <v>133</v>
      </c>
      <c r="H27" s="9">
        <v>1</v>
      </c>
      <c r="I27" s="138">
        <v>0</v>
      </c>
      <c r="J27" s="138">
        <v>0</v>
      </c>
      <c r="K27" s="158">
        <v>0</v>
      </c>
      <c r="L27" s="159">
        <v>0</v>
      </c>
      <c r="M27" s="160" t="s">
        <v>107820</v>
      </c>
      <c r="N27" s="160" t="s">
        <v>8</v>
      </c>
      <c r="O27" s="158" t="s">
        <v>108054</v>
      </c>
      <c r="P27" s="159">
        <v>3186800</v>
      </c>
      <c r="Q27" s="161" t="s">
        <v>107976</v>
      </c>
    </row>
    <row r="28" spans="1:18" ht="127.5" customHeight="1">
      <c r="A28" s="170">
        <v>80101706</v>
      </c>
      <c r="B28" s="171" t="s">
        <v>108025</v>
      </c>
      <c r="C28" s="170">
        <v>3</v>
      </c>
      <c r="D28" s="170">
        <v>3</v>
      </c>
      <c r="E28" s="170">
        <v>9</v>
      </c>
      <c r="F28" s="172">
        <v>0</v>
      </c>
      <c r="G28" s="170" t="s">
        <v>133</v>
      </c>
      <c r="H28" s="173">
        <v>1</v>
      </c>
      <c r="I28" s="174">
        <v>0</v>
      </c>
      <c r="J28" s="174">
        <v>0</v>
      </c>
      <c r="K28" s="158">
        <v>0</v>
      </c>
      <c r="L28" s="159">
        <v>0</v>
      </c>
      <c r="M28" s="160" t="s">
        <v>107820</v>
      </c>
      <c r="N28" s="159" t="s">
        <v>8</v>
      </c>
      <c r="O28" s="175" t="s">
        <v>108054</v>
      </c>
      <c r="P28" s="159">
        <v>3186800</v>
      </c>
      <c r="Q28" s="161" t="s">
        <v>107976</v>
      </c>
    </row>
    <row r="29" spans="1:18" ht="89.25" customHeight="1">
      <c r="A29" s="9">
        <v>80101706</v>
      </c>
      <c r="B29" s="169" t="s">
        <v>108026</v>
      </c>
      <c r="C29" s="9">
        <v>3</v>
      </c>
      <c r="D29" s="9">
        <v>3</v>
      </c>
      <c r="E29" s="9">
        <v>10</v>
      </c>
      <c r="F29" s="157">
        <v>1</v>
      </c>
      <c r="G29" s="9" t="s">
        <v>133</v>
      </c>
      <c r="H29" s="9">
        <v>1</v>
      </c>
      <c r="I29" s="138">
        <v>36000000</v>
      </c>
      <c r="J29" s="138">
        <v>36000000</v>
      </c>
      <c r="K29" s="158">
        <v>0</v>
      </c>
      <c r="L29" s="159">
        <v>0</v>
      </c>
      <c r="M29" s="160" t="s">
        <v>107820</v>
      </c>
      <c r="N29" s="160" t="s">
        <v>8</v>
      </c>
      <c r="O29" s="158" t="s">
        <v>108054</v>
      </c>
      <c r="P29" s="159">
        <v>3186800</v>
      </c>
      <c r="Q29" s="161" t="s">
        <v>107976</v>
      </c>
    </row>
    <row r="30" spans="1:18" ht="69.75" customHeight="1">
      <c r="A30" s="9">
        <v>80101706</v>
      </c>
      <c r="B30" s="169" t="s">
        <v>108027</v>
      </c>
      <c r="C30" s="9">
        <v>4</v>
      </c>
      <c r="D30" s="9">
        <v>4</v>
      </c>
      <c r="E30" s="9">
        <v>2</v>
      </c>
      <c r="F30" s="157">
        <v>1</v>
      </c>
      <c r="G30" s="9" t="s">
        <v>133</v>
      </c>
      <c r="H30" s="9">
        <v>1</v>
      </c>
      <c r="I30" s="138">
        <v>12324400</v>
      </c>
      <c r="J30" s="138">
        <v>12324400</v>
      </c>
      <c r="K30" s="158">
        <v>0</v>
      </c>
      <c r="L30" s="159">
        <v>0</v>
      </c>
      <c r="M30" s="160" t="s">
        <v>107820</v>
      </c>
      <c r="N30" s="160" t="s">
        <v>8</v>
      </c>
      <c r="O30" s="158" t="s">
        <v>108054</v>
      </c>
      <c r="P30" s="159">
        <v>3186800</v>
      </c>
      <c r="Q30" s="161" t="s">
        <v>107976</v>
      </c>
    </row>
    <row r="31" spans="1:18" ht="97.5" customHeight="1">
      <c r="A31" s="9">
        <v>80101706</v>
      </c>
      <c r="B31" s="8" t="s">
        <v>108094</v>
      </c>
      <c r="C31" s="9">
        <v>5</v>
      </c>
      <c r="D31" s="9">
        <v>5</v>
      </c>
      <c r="E31" s="9">
        <v>7</v>
      </c>
      <c r="F31" s="157">
        <v>0</v>
      </c>
      <c r="G31" s="9" t="s">
        <v>133</v>
      </c>
      <c r="H31" s="9">
        <v>1</v>
      </c>
      <c r="I31" s="138">
        <v>42000000</v>
      </c>
      <c r="J31" s="138">
        <v>42000000</v>
      </c>
      <c r="K31" s="9">
        <v>0</v>
      </c>
      <c r="L31" s="159">
        <v>0</v>
      </c>
      <c r="M31" s="160" t="s">
        <v>107820</v>
      </c>
      <c r="N31" s="160" t="s">
        <v>8</v>
      </c>
      <c r="O31" s="9" t="s">
        <v>108054</v>
      </c>
      <c r="P31" s="159">
        <v>3186800</v>
      </c>
      <c r="Q31" s="161" t="s">
        <v>107976</v>
      </c>
    </row>
    <row r="32" spans="1:18" ht="96" customHeight="1">
      <c r="A32" s="156">
        <v>80101706</v>
      </c>
      <c r="B32" s="176" t="s">
        <v>108028</v>
      </c>
      <c r="C32" s="156">
        <v>2</v>
      </c>
      <c r="D32" s="156">
        <v>2</v>
      </c>
      <c r="E32" s="156">
        <v>11</v>
      </c>
      <c r="F32" s="177">
        <v>1</v>
      </c>
      <c r="G32" s="156" t="s">
        <v>133</v>
      </c>
      <c r="H32" s="156">
        <v>1</v>
      </c>
      <c r="I32" s="178">
        <v>31200000</v>
      </c>
      <c r="J32" s="178">
        <v>31200000</v>
      </c>
      <c r="K32" s="179">
        <v>0</v>
      </c>
      <c r="L32" s="180">
        <v>0</v>
      </c>
      <c r="M32" s="181" t="s">
        <v>107820</v>
      </c>
      <c r="N32" s="181" t="s">
        <v>8</v>
      </c>
      <c r="O32" s="179" t="s">
        <v>108054</v>
      </c>
      <c r="P32" s="180">
        <v>3186800</v>
      </c>
      <c r="Q32" s="182" t="s">
        <v>107976</v>
      </c>
    </row>
    <row r="33" spans="1:17" ht="111.75" customHeight="1">
      <c r="A33" s="9">
        <v>80101706</v>
      </c>
      <c r="B33" s="183" t="s">
        <v>108029</v>
      </c>
      <c r="C33" s="9">
        <v>2</v>
      </c>
      <c r="D33" s="9">
        <v>2</v>
      </c>
      <c r="E33" s="9">
        <v>11</v>
      </c>
      <c r="F33" s="157">
        <v>1</v>
      </c>
      <c r="G33" s="9" t="s">
        <v>133</v>
      </c>
      <c r="H33" s="9">
        <v>1</v>
      </c>
      <c r="I33" s="138">
        <v>0</v>
      </c>
      <c r="J33" s="138">
        <v>0</v>
      </c>
      <c r="K33" s="158">
        <v>0</v>
      </c>
      <c r="L33" s="159">
        <v>0</v>
      </c>
      <c r="M33" s="160" t="s">
        <v>107820</v>
      </c>
      <c r="N33" s="160" t="s">
        <v>8</v>
      </c>
      <c r="O33" s="158" t="s">
        <v>108054</v>
      </c>
      <c r="P33" s="159">
        <v>3186800</v>
      </c>
      <c r="Q33" s="161" t="s">
        <v>107976</v>
      </c>
    </row>
    <row r="34" spans="1:17" ht="113.25" customHeight="1">
      <c r="A34" s="9">
        <v>80101706</v>
      </c>
      <c r="B34" s="183" t="s">
        <v>108030</v>
      </c>
      <c r="C34" s="9">
        <v>2</v>
      </c>
      <c r="D34" s="9">
        <v>2</v>
      </c>
      <c r="E34" s="9">
        <v>11</v>
      </c>
      <c r="F34" s="157">
        <v>1</v>
      </c>
      <c r="G34" s="9" t="s">
        <v>133</v>
      </c>
      <c r="H34" s="9">
        <v>1</v>
      </c>
      <c r="I34" s="138">
        <v>31500000</v>
      </c>
      <c r="J34" s="138">
        <v>31500000</v>
      </c>
      <c r="K34" s="158">
        <v>0</v>
      </c>
      <c r="L34" s="159">
        <v>0</v>
      </c>
      <c r="M34" s="160" t="s">
        <v>107820</v>
      </c>
      <c r="N34" s="160" t="s">
        <v>8</v>
      </c>
      <c r="O34" s="158" t="s">
        <v>108054</v>
      </c>
      <c r="P34" s="159">
        <v>3186800</v>
      </c>
      <c r="Q34" s="161" t="s">
        <v>107976</v>
      </c>
    </row>
    <row r="35" spans="1:17" ht="86.25" customHeight="1">
      <c r="A35" s="9">
        <v>80101706</v>
      </c>
      <c r="B35" s="183" t="s">
        <v>108031</v>
      </c>
      <c r="C35" s="9">
        <v>2</v>
      </c>
      <c r="D35" s="9">
        <v>2</v>
      </c>
      <c r="E35" s="9">
        <v>11</v>
      </c>
      <c r="F35" s="157">
        <v>1</v>
      </c>
      <c r="G35" s="9" t="s">
        <v>133</v>
      </c>
      <c r="H35" s="9">
        <v>1</v>
      </c>
      <c r="I35" s="138">
        <v>60000000</v>
      </c>
      <c r="J35" s="138">
        <v>60000000</v>
      </c>
      <c r="K35" s="158">
        <v>0</v>
      </c>
      <c r="L35" s="159">
        <v>0</v>
      </c>
      <c r="M35" s="160" t="s">
        <v>107820</v>
      </c>
      <c r="N35" s="160" t="s">
        <v>8</v>
      </c>
      <c r="O35" s="158" t="s">
        <v>108054</v>
      </c>
      <c r="P35" s="159">
        <v>3186800</v>
      </c>
      <c r="Q35" s="161" t="s">
        <v>107976</v>
      </c>
    </row>
    <row r="36" spans="1:17" ht="139.5" customHeight="1">
      <c r="A36" s="9" t="s">
        <v>107900</v>
      </c>
      <c r="B36" s="184" t="s">
        <v>107901</v>
      </c>
      <c r="C36" s="9">
        <v>4</v>
      </c>
      <c r="D36" s="9">
        <v>4</v>
      </c>
      <c r="E36" s="9">
        <v>9</v>
      </c>
      <c r="F36" s="157">
        <v>1</v>
      </c>
      <c r="G36" s="9" t="s">
        <v>133</v>
      </c>
      <c r="H36" s="9">
        <v>1</v>
      </c>
      <c r="I36" s="138">
        <v>95819425</v>
      </c>
      <c r="J36" s="138">
        <v>95819425</v>
      </c>
      <c r="K36" s="158">
        <v>0</v>
      </c>
      <c r="L36" s="159">
        <v>0</v>
      </c>
      <c r="M36" s="160" t="s">
        <v>107820</v>
      </c>
      <c r="N36" s="160" t="s">
        <v>8</v>
      </c>
      <c r="O36" s="158" t="s">
        <v>108054</v>
      </c>
      <c r="P36" s="159">
        <v>3186800</v>
      </c>
      <c r="Q36" s="161" t="s">
        <v>107976</v>
      </c>
    </row>
    <row r="37" spans="1:17" ht="73.5" customHeight="1">
      <c r="A37" s="9" t="s">
        <v>107900</v>
      </c>
      <c r="B37" s="184" t="s">
        <v>108032</v>
      </c>
      <c r="C37" s="9">
        <v>1</v>
      </c>
      <c r="D37" s="9">
        <v>1</v>
      </c>
      <c r="E37" s="9">
        <v>11</v>
      </c>
      <c r="F37" s="157">
        <v>1</v>
      </c>
      <c r="G37" s="9" t="s">
        <v>133</v>
      </c>
      <c r="H37" s="9">
        <v>1</v>
      </c>
      <c r="I37" s="138">
        <v>0</v>
      </c>
      <c r="J37" s="138">
        <v>0</v>
      </c>
      <c r="K37" s="158">
        <v>0</v>
      </c>
      <c r="L37" s="159">
        <v>0</v>
      </c>
      <c r="M37" s="160" t="s">
        <v>107820</v>
      </c>
      <c r="N37" s="160" t="s">
        <v>8</v>
      </c>
      <c r="O37" s="158" t="s">
        <v>108054</v>
      </c>
      <c r="P37" s="159">
        <v>3186800</v>
      </c>
      <c r="Q37" s="161" t="s">
        <v>107976</v>
      </c>
    </row>
    <row r="38" spans="1:17" ht="106.5" customHeight="1">
      <c r="A38" s="9">
        <v>80141607</v>
      </c>
      <c r="B38" s="184" t="s">
        <v>107902</v>
      </c>
      <c r="C38" s="9">
        <v>9</v>
      </c>
      <c r="D38" s="9">
        <v>9</v>
      </c>
      <c r="E38" s="9">
        <v>1</v>
      </c>
      <c r="F38" s="157">
        <v>1</v>
      </c>
      <c r="G38" s="9" t="s">
        <v>133</v>
      </c>
      <c r="H38" s="9">
        <v>1</v>
      </c>
      <c r="I38" s="138">
        <v>15000000</v>
      </c>
      <c r="J38" s="138">
        <v>15000000</v>
      </c>
      <c r="K38" s="9">
        <v>0</v>
      </c>
      <c r="L38" s="159">
        <v>0</v>
      </c>
      <c r="M38" s="160" t="s">
        <v>107820</v>
      </c>
      <c r="N38" s="160" t="s">
        <v>8</v>
      </c>
      <c r="O38" s="158" t="s">
        <v>108054</v>
      </c>
      <c r="P38" s="159">
        <v>3186800</v>
      </c>
      <c r="Q38" s="161" t="s">
        <v>107976</v>
      </c>
    </row>
    <row r="39" spans="1:17" ht="105.75" customHeight="1">
      <c r="A39" s="9" t="s">
        <v>107900</v>
      </c>
      <c r="B39" s="184" t="s">
        <v>108033</v>
      </c>
      <c r="C39" s="9">
        <v>1</v>
      </c>
      <c r="D39" s="9">
        <v>1</v>
      </c>
      <c r="E39" s="9">
        <v>11</v>
      </c>
      <c r="F39" s="157">
        <v>1</v>
      </c>
      <c r="G39" s="9" t="s">
        <v>133</v>
      </c>
      <c r="H39" s="9">
        <v>1</v>
      </c>
      <c r="I39" s="138">
        <v>57200000</v>
      </c>
      <c r="J39" s="138">
        <v>57200000</v>
      </c>
      <c r="K39" s="158">
        <v>0</v>
      </c>
      <c r="L39" s="159">
        <v>0</v>
      </c>
      <c r="M39" s="160" t="s">
        <v>107820</v>
      </c>
      <c r="N39" s="160" t="s">
        <v>8</v>
      </c>
      <c r="O39" s="158" t="s">
        <v>108054</v>
      </c>
      <c r="P39" s="159">
        <v>3186800</v>
      </c>
      <c r="Q39" s="161" t="s">
        <v>107976</v>
      </c>
    </row>
    <row r="40" spans="1:17" ht="61.5" customHeight="1">
      <c r="A40" s="9">
        <v>80101706</v>
      </c>
      <c r="B40" s="184" t="s">
        <v>108034</v>
      </c>
      <c r="C40" s="9">
        <v>1</v>
      </c>
      <c r="D40" s="9">
        <v>1</v>
      </c>
      <c r="E40" s="9">
        <v>11</v>
      </c>
      <c r="F40" s="157">
        <v>1</v>
      </c>
      <c r="G40" s="9" t="s">
        <v>133</v>
      </c>
      <c r="H40" s="9">
        <v>1</v>
      </c>
      <c r="I40" s="138">
        <v>56870000</v>
      </c>
      <c r="J40" s="138">
        <v>56870000</v>
      </c>
      <c r="K40" s="158">
        <v>0</v>
      </c>
      <c r="L40" s="159">
        <v>0</v>
      </c>
      <c r="M40" s="160" t="s">
        <v>107820</v>
      </c>
      <c r="N40" s="160" t="s">
        <v>8</v>
      </c>
      <c r="O40" s="158" t="s">
        <v>108054</v>
      </c>
      <c r="P40" s="159">
        <v>3186800</v>
      </c>
      <c r="Q40" s="161" t="s">
        <v>107976</v>
      </c>
    </row>
    <row r="41" spans="1:17" ht="165.75" customHeight="1">
      <c r="A41" s="9">
        <v>80101706</v>
      </c>
      <c r="B41" s="184" t="s">
        <v>107925</v>
      </c>
      <c r="C41" s="9">
        <v>1</v>
      </c>
      <c r="D41" s="9">
        <v>1</v>
      </c>
      <c r="E41" s="9">
        <v>11</v>
      </c>
      <c r="F41" s="157">
        <v>1</v>
      </c>
      <c r="G41" s="9" t="s">
        <v>133</v>
      </c>
      <c r="H41" s="9">
        <v>1</v>
      </c>
      <c r="I41" s="138">
        <v>33000000</v>
      </c>
      <c r="J41" s="138">
        <v>33000000</v>
      </c>
      <c r="K41" s="158">
        <v>0</v>
      </c>
      <c r="L41" s="159">
        <v>0</v>
      </c>
      <c r="M41" s="160" t="s">
        <v>107820</v>
      </c>
      <c r="N41" s="160" t="s">
        <v>8</v>
      </c>
      <c r="O41" s="158" t="s">
        <v>108054</v>
      </c>
      <c r="P41" s="159">
        <v>3186800</v>
      </c>
      <c r="Q41" s="161" t="s">
        <v>107976</v>
      </c>
    </row>
    <row r="42" spans="1:17" ht="74.25" customHeight="1">
      <c r="A42" s="9">
        <v>80101706</v>
      </c>
      <c r="B42" s="184" t="s">
        <v>108035</v>
      </c>
      <c r="C42" s="9">
        <v>2</v>
      </c>
      <c r="D42" s="9">
        <v>2</v>
      </c>
      <c r="E42" s="9">
        <v>9</v>
      </c>
      <c r="F42" s="157">
        <v>1</v>
      </c>
      <c r="G42" s="9" t="s">
        <v>133</v>
      </c>
      <c r="H42" s="9">
        <v>1</v>
      </c>
      <c r="I42" s="138">
        <v>90000000</v>
      </c>
      <c r="J42" s="138">
        <v>90000000</v>
      </c>
      <c r="K42" s="158">
        <v>0</v>
      </c>
      <c r="L42" s="159">
        <v>0</v>
      </c>
      <c r="M42" s="160" t="s">
        <v>107820</v>
      </c>
      <c r="N42" s="160" t="s">
        <v>8</v>
      </c>
      <c r="O42" s="158" t="s">
        <v>108054</v>
      </c>
      <c r="P42" s="159">
        <v>3186800</v>
      </c>
      <c r="Q42" s="161" t="s">
        <v>107976</v>
      </c>
    </row>
    <row r="43" spans="1:17" ht="135" customHeight="1">
      <c r="A43" s="9">
        <v>80101706</v>
      </c>
      <c r="B43" s="184" t="s">
        <v>107914</v>
      </c>
      <c r="C43" s="9">
        <v>2</v>
      </c>
      <c r="D43" s="9">
        <v>2</v>
      </c>
      <c r="E43" s="9">
        <v>11</v>
      </c>
      <c r="F43" s="157">
        <v>1</v>
      </c>
      <c r="G43" s="9" t="s">
        <v>133</v>
      </c>
      <c r="H43" s="9">
        <v>1</v>
      </c>
      <c r="I43" s="138">
        <v>130900000</v>
      </c>
      <c r="J43" s="138">
        <v>130900000</v>
      </c>
      <c r="K43" s="158">
        <v>0</v>
      </c>
      <c r="L43" s="159">
        <v>0</v>
      </c>
      <c r="M43" s="160" t="s">
        <v>107820</v>
      </c>
      <c r="N43" s="160" t="s">
        <v>8</v>
      </c>
      <c r="O43" s="158" t="s">
        <v>108054</v>
      </c>
      <c r="P43" s="159">
        <v>3186800</v>
      </c>
      <c r="Q43" s="161" t="s">
        <v>107976</v>
      </c>
    </row>
    <row r="44" spans="1:17" ht="124.5" customHeight="1">
      <c r="A44" s="9">
        <v>86101705</v>
      </c>
      <c r="B44" s="185" t="s">
        <v>108099</v>
      </c>
      <c r="C44" s="9">
        <v>3</v>
      </c>
      <c r="D44" s="9">
        <v>3</v>
      </c>
      <c r="E44" s="9">
        <v>10</v>
      </c>
      <c r="F44" s="157">
        <v>1</v>
      </c>
      <c r="G44" s="9" t="s">
        <v>44</v>
      </c>
      <c r="H44" s="9">
        <v>1</v>
      </c>
      <c r="I44" s="138">
        <v>483720000</v>
      </c>
      <c r="J44" s="138">
        <v>483720000</v>
      </c>
      <c r="K44" s="158">
        <v>0</v>
      </c>
      <c r="L44" s="159">
        <v>0</v>
      </c>
      <c r="M44" s="160" t="s">
        <v>107820</v>
      </c>
      <c r="N44" s="160" t="s">
        <v>8</v>
      </c>
      <c r="O44" s="158" t="s">
        <v>108054</v>
      </c>
      <c r="P44" s="159">
        <v>3186800</v>
      </c>
      <c r="Q44" s="161" t="s">
        <v>107976</v>
      </c>
    </row>
    <row r="45" spans="1:17" ht="90.75" customHeight="1">
      <c r="A45" s="9">
        <v>86101705</v>
      </c>
      <c r="B45" s="185" t="s">
        <v>108036</v>
      </c>
      <c r="C45" s="9">
        <v>3</v>
      </c>
      <c r="D45" s="9">
        <v>3</v>
      </c>
      <c r="E45" s="9">
        <v>10</v>
      </c>
      <c r="F45" s="157">
        <v>1</v>
      </c>
      <c r="G45" s="9" t="s">
        <v>133</v>
      </c>
      <c r="H45" s="9">
        <v>1</v>
      </c>
      <c r="I45" s="138">
        <v>300000000</v>
      </c>
      <c r="J45" s="138">
        <v>300000000</v>
      </c>
      <c r="K45" s="158">
        <v>0</v>
      </c>
      <c r="L45" s="159">
        <v>0</v>
      </c>
      <c r="M45" s="160"/>
      <c r="N45" s="160" t="s">
        <v>8</v>
      </c>
      <c r="O45" s="158" t="s">
        <v>108054</v>
      </c>
      <c r="P45" s="159">
        <v>3186800</v>
      </c>
      <c r="Q45" s="161" t="s">
        <v>107976</v>
      </c>
    </row>
    <row r="46" spans="1:17" ht="135.75" customHeight="1">
      <c r="A46" s="9">
        <v>80101706</v>
      </c>
      <c r="B46" s="185" t="s">
        <v>108037</v>
      </c>
      <c r="C46" s="9">
        <v>1</v>
      </c>
      <c r="D46" s="9">
        <v>1</v>
      </c>
      <c r="E46" s="9">
        <v>11</v>
      </c>
      <c r="F46" s="157">
        <v>1</v>
      </c>
      <c r="G46" s="9" t="s">
        <v>133</v>
      </c>
      <c r="H46" s="9">
        <v>1</v>
      </c>
      <c r="I46" s="138">
        <v>54073334</v>
      </c>
      <c r="J46" s="138">
        <v>54073334</v>
      </c>
      <c r="K46" s="158">
        <v>0</v>
      </c>
      <c r="L46" s="159">
        <v>0</v>
      </c>
      <c r="M46" s="160" t="s">
        <v>107820</v>
      </c>
      <c r="N46" s="160" t="s">
        <v>8</v>
      </c>
      <c r="O46" s="158" t="s">
        <v>108054</v>
      </c>
      <c r="P46" s="159">
        <v>3186800</v>
      </c>
      <c r="Q46" s="161" t="s">
        <v>107976</v>
      </c>
    </row>
    <row r="47" spans="1:17" ht="135.75" customHeight="1">
      <c r="A47" s="170">
        <v>80101706</v>
      </c>
      <c r="B47" s="186" t="s">
        <v>108081</v>
      </c>
      <c r="C47" s="170">
        <v>2</v>
      </c>
      <c r="D47" s="170">
        <v>3</v>
      </c>
      <c r="E47" s="170">
        <v>9</v>
      </c>
      <c r="F47" s="172">
        <v>0</v>
      </c>
      <c r="G47" s="170" t="s">
        <v>133</v>
      </c>
      <c r="H47" s="173">
        <v>1</v>
      </c>
      <c r="I47" s="174">
        <v>28500000</v>
      </c>
      <c r="J47" s="174">
        <v>28500000</v>
      </c>
      <c r="K47" s="158">
        <v>0</v>
      </c>
      <c r="L47" s="159">
        <v>0</v>
      </c>
      <c r="M47" s="160" t="s">
        <v>107820</v>
      </c>
      <c r="N47" s="159" t="s">
        <v>8</v>
      </c>
      <c r="O47" s="175" t="s">
        <v>108054</v>
      </c>
      <c r="P47" s="159">
        <v>3186800</v>
      </c>
      <c r="Q47" s="161" t="s">
        <v>107976</v>
      </c>
    </row>
    <row r="48" spans="1:17" ht="142.5" customHeight="1">
      <c r="A48" s="9">
        <v>80101706</v>
      </c>
      <c r="B48" s="185" t="s">
        <v>108038</v>
      </c>
      <c r="C48" s="9">
        <v>1</v>
      </c>
      <c r="D48" s="9">
        <v>1</v>
      </c>
      <c r="E48" s="9">
        <v>11</v>
      </c>
      <c r="F48" s="157">
        <v>1</v>
      </c>
      <c r="G48" s="9" t="s">
        <v>133</v>
      </c>
      <c r="H48" s="9">
        <v>1</v>
      </c>
      <c r="I48" s="138">
        <v>41066666</v>
      </c>
      <c r="J48" s="138">
        <v>41066666</v>
      </c>
      <c r="K48" s="158">
        <v>0</v>
      </c>
      <c r="L48" s="159">
        <v>0</v>
      </c>
      <c r="M48" s="160" t="s">
        <v>107820</v>
      </c>
      <c r="N48" s="160" t="s">
        <v>8</v>
      </c>
      <c r="O48" s="158" t="s">
        <v>108054</v>
      </c>
      <c r="P48" s="159">
        <v>3186800</v>
      </c>
      <c r="Q48" s="161" t="s">
        <v>107976</v>
      </c>
    </row>
    <row r="49" spans="1:17" ht="106.5" customHeight="1">
      <c r="A49" s="9">
        <v>80101706</v>
      </c>
      <c r="B49" s="185" t="s">
        <v>108039</v>
      </c>
      <c r="C49" s="9">
        <v>1</v>
      </c>
      <c r="D49" s="9">
        <v>1</v>
      </c>
      <c r="E49" s="9">
        <v>3</v>
      </c>
      <c r="F49" s="157">
        <v>1</v>
      </c>
      <c r="G49" s="9" t="s">
        <v>133</v>
      </c>
      <c r="H49" s="9">
        <v>1</v>
      </c>
      <c r="I49" s="138">
        <v>70000000</v>
      </c>
      <c r="J49" s="138">
        <v>70000000</v>
      </c>
      <c r="K49" s="158">
        <v>0</v>
      </c>
      <c r="L49" s="159">
        <v>0</v>
      </c>
      <c r="M49" s="160" t="s">
        <v>107820</v>
      </c>
      <c r="N49" s="160" t="s">
        <v>8</v>
      </c>
      <c r="O49" s="158" t="s">
        <v>108054</v>
      </c>
      <c r="P49" s="159">
        <v>3186800</v>
      </c>
      <c r="Q49" s="161" t="s">
        <v>107976</v>
      </c>
    </row>
    <row r="50" spans="1:17" ht="108" customHeight="1">
      <c r="A50" s="9">
        <v>80101706</v>
      </c>
      <c r="B50" s="185" t="s">
        <v>108039</v>
      </c>
      <c r="C50" s="9">
        <v>1</v>
      </c>
      <c r="D50" s="9">
        <v>1</v>
      </c>
      <c r="E50" s="9">
        <v>1</v>
      </c>
      <c r="F50" s="157">
        <v>1</v>
      </c>
      <c r="G50" s="9" t="s">
        <v>133</v>
      </c>
      <c r="H50" s="9">
        <v>1</v>
      </c>
      <c r="I50" s="138">
        <v>22640000</v>
      </c>
      <c r="J50" s="138">
        <v>22640000</v>
      </c>
      <c r="K50" s="158">
        <v>0</v>
      </c>
      <c r="L50" s="159">
        <v>0</v>
      </c>
      <c r="M50" s="160" t="s">
        <v>107820</v>
      </c>
      <c r="N50" s="160" t="s">
        <v>8</v>
      </c>
      <c r="O50" s="158" t="s">
        <v>108054</v>
      </c>
      <c r="P50" s="159">
        <v>3186800</v>
      </c>
      <c r="Q50" s="161" t="s">
        <v>107976</v>
      </c>
    </row>
    <row r="51" spans="1:17" ht="122.25" customHeight="1">
      <c r="A51" s="187">
        <v>80101706</v>
      </c>
      <c r="B51" s="185" t="s">
        <v>108025</v>
      </c>
      <c r="C51" s="187">
        <v>3</v>
      </c>
      <c r="D51" s="187">
        <v>3</v>
      </c>
      <c r="E51" s="187">
        <v>9</v>
      </c>
      <c r="F51" s="188">
        <v>0</v>
      </c>
      <c r="G51" s="187" t="s">
        <v>133</v>
      </c>
      <c r="H51" s="189">
        <v>1</v>
      </c>
      <c r="I51" s="190">
        <v>0</v>
      </c>
      <c r="J51" s="190">
        <v>0</v>
      </c>
      <c r="K51" s="191">
        <v>0</v>
      </c>
      <c r="L51" s="192">
        <v>0</v>
      </c>
      <c r="M51" s="191" t="s">
        <v>107820</v>
      </c>
      <c r="N51" s="192" t="s">
        <v>8</v>
      </c>
      <c r="O51" s="193" t="s">
        <v>108054</v>
      </c>
      <c r="P51" s="192">
        <v>3186800</v>
      </c>
      <c r="Q51" s="194" t="s">
        <v>107976</v>
      </c>
    </row>
    <row r="52" spans="1:17" s="131" customFormat="1" ht="44.25" customHeight="1">
      <c r="A52" s="139" t="s">
        <v>107927</v>
      </c>
      <c r="B52" s="140" t="s">
        <v>107928</v>
      </c>
      <c r="C52" s="139">
        <v>1</v>
      </c>
      <c r="D52" s="139">
        <v>1</v>
      </c>
      <c r="E52" s="139">
        <v>12</v>
      </c>
      <c r="F52" s="195">
        <v>1</v>
      </c>
      <c r="G52" s="139" t="s">
        <v>140</v>
      </c>
      <c r="H52" s="139">
        <v>1</v>
      </c>
      <c r="I52" s="138">
        <v>257048678</v>
      </c>
      <c r="J52" s="138">
        <v>257048678</v>
      </c>
      <c r="K52" s="139">
        <v>1</v>
      </c>
      <c r="L52" s="139">
        <v>3</v>
      </c>
      <c r="M52" s="196" t="s">
        <v>107820</v>
      </c>
      <c r="N52" s="196" t="s">
        <v>8</v>
      </c>
      <c r="O52" s="139" t="s">
        <v>108055</v>
      </c>
      <c r="P52" s="196">
        <v>3186800</v>
      </c>
      <c r="Q52" s="146" t="s">
        <v>108011</v>
      </c>
    </row>
    <row r="53" spans="1:17" ht="42" customHeight="1">
      <c r="A53" s="139">
        <v>81112502</v>
      </c>
      <c r="B53" s="141" t="s">
        <v>108012</v>
      </c>
      <c r="C53" s="142">
        <v>1</v>
      </c>
      <c r="D53" s="139">
        <v>1</v>
      </c>
      <c r="E53" s="139">
        <v>12</v>
      </c>
      <c r="F53" s="195">
        <v>1</v>
      </c>
      <c r="G53" s="139" t="s">
        <v>140</v>
      </c>
      <c r="H53" s="139">
        <v>1</v>
      </c>
      <c r="I53" s="143">
        <v>170000000</v>
      </c>
      <c r="J53" s="143">
        <v>170000000</v>
      </c>
      <c r="K53" s="139">
        <v>0</v>
      </c>
      <c r="L53" s="139">
        <v>0</v>
      </c>
      <c r="M53" s="196" t="s">
        <v>107820</v>
      </c>
      <c r="N53" s="196" t="s">
        <v>8</v>
      </c>
      <c r="O53" s="139" t="s">
        <v>108055</v>
      </c>
      <c r="P53" s="196">
        <v>3186800</v>
      </c>
      <c r="Q53" s="146" t="s">
        <v>108011</v>
      </c>
    </row>
    <row r="54" spans="1:17" ht="30" customHeight="1">
      <c r="A54" s="151" t="s">
        <v>107932</v>
      </c>
      <c r="B54" s="140" t="s">
        <v>108013</v>
      </c>
      <c r="C54" s="139">
        <v>1</v>
      </c>
      <c r="D54" s="139">
        <v>1</v>
      </c>
      <c r="E54" s="139">
        <v>12</v>
      </c>
      <c r="F54" s="195">
        <v>1</v>
      </c>
      <c r="G54" s="139" t="s">
        <v>140</v>
      </c>
      <c r="H54" s="139">
        <v>1</v>
      </c>
      <c r="I54" s="138">
        <v>1000000</v>
      </c>
      <c r="J54" s="138">
        <f t="shared" ref="J54:J69" si="0">I54</f>
        <v>1000000</v>
      </c>
      <c r="K54" s="139">
        <v>0</v>
      </c>
      <c r="L54" s="139">
        <v>0</v>
      </c>
      <c r="M54" s="196" t="s">
        <v>107820</v>
      </c>
      <c r="N54" s="196" t="s">
        <v>8</v>
      </c>
      <c r="O54" s="139" t="s">
        <v>108055</v>
      </c>
      <c r="P54" s="196">
        <v>3186800</v>
      </c>
      <c r="Q54" s="146" t="s">
        <v>108011</v>
      </c>
    </row>
    <row r="55" spans="1:17" s="132" customFormat="1" ht="67.5" customHeight="1">
      <c r="A55" s="139" t="s">
        <v>107932</v>
      </c>
      <c r="B55" s="140" t="s">
        <v>108014</v>
      </c>
      <c r="C55" s="139">
        <v>1</v>
      </c>
      <c r="D55" s="139">
        <v>1</v>
      </c>
      <c r="E55" s="139">
        <v>12</v>
      </c>
      <c r="F55" s="195">
        <v>1</v>
      </c>
      <c r="G55" s="139" t="s">
        <v>140</v>
      </c>
      <c r="H55" s="139">
        <v>1</v>
      </c>
      <c r="I55" s="138">
        <v>1500000</v>
      </c>
      <c r="J55" s="138">
        <f t="shared" si="0"/>
        <v>1500000</v>
      </c>
      <c r="K55" s="139">
        <v>0</v>
      </c>
      <c r="L55" s="139">
        <v>0</v>
      </c>
      <c r="M55" s="196" t="s">
        <v>107820</v>
      </c>
      <c r="N55" s="196" t="s">
        <v>8</v>
      </c>
      <c r="O55" s="139" t="s">
        <v>108055</v>
      </c>
      <c r="P55" s="196">
        <v>3186800</v>
      </c>
      <c r="Q55" s="146" t="s">
        <v>108011</v>
      </c>
    </row>
    <row r="56" spans="1:17" ht="39" customHeight="1">
      <c r="A56" s="9" t="s">
        <v>107867</v>
      </c>
      <c r="B56" s="8" t="s">
        <v>108050</v>
      </c>
      <c r="C56" s="139">
        <v>4</v>
      </c>
      <c r="D56" s="139">
        <v>5</v>
      </c>
      <c r="E56" s="139">
        <v>1</v>
      </c>
      <c r="F56" s="195">
        <v>1</v>
      </c>
      <c r="G56" s="139" t="s">
        <v>140</v>
      </c>
      <c r="H56" s="139">
        <v>1</v>
      </c>
      <c r="I56" s="138">
        <v>60000000</v>
      </c>
      <c r="J56" s="138">
        <v>60000000</v>
      </c>
      <c r="K56" s="139">
        <v>0</v>
      </c>
      <c r="L56" s="139">
        <v>0</v>
      </c>
      <c r="M56" s="196" t="s">
        <v>107820</v>
      </c>
      <c r="N56" s="196" t="s">
        <v>8</v>
      </c>
      <c r="O56" s="139" t="s">
        <v>108055</v>
      </c>
      <c r="P56" s="196">
        <v>3186800</v>
      </c>
      <c r="Q56" s="146" t="s">
        <v>108011</v>
      </c>
    </row>
    <row r="57" spans="1:17" ht="131.25" customHeight="1">
      <c r="A57" s="139">
        <v>80101706</v>
      </c>
      <c r="B57" s="141" t="s">
        <v>107934</v>
      </c>
      <c r="C57" s="139">
        <v>2</v>
      </c>
      <c r="D57" s="139">
        <v>2</v>
      </c>
      <c r="E57" s="139">
        <v>10.5</v>
      </c>
      <c r="F57" s="195">
        <v>1</v>
      </c>
      <c r="G57" s="139" t="s">
        <v>133</v>
      </c>
      <c r="H57" s="139">
        <v>1</v>
      </c>
      <c r="I57" s="138">
        <v>105000000</v>
      </c>
      <c r="J57" s="138">
        <f t="shared" si="0"/>
        <v>105000000</v>
      </c>
      <c r="K57" s="139">
        <v>0</v>
      </c>
      <c r="L57" s="139">
        <v>0</v>
      </c>
      <c r="M57" s="196" t="s">
        <v>107820</v>
      </c>
      <c r="N57" s="196" t="s">
        <v>8</v>
      </c>
      <c r="O57" s="139" t="s">
        <v>108055</v>
      </c>
      <c r="P57" s="196">
        <v>3186800</v>
      </c>
      <c r="Q57" s="146" t="s">
        <v>108011</v>
      </c>
    </row>
    <row r="58" spans="1:17" ht="171" customHeight="1">
      <c r="A58" s="139">
        <v>80101706</v>
      </c>
      <c r="B58" s="141" t="s">
        <v>107935</v>
      </c>
      <c r="C58" s="139">
        <v>2</v>
      </c>
      <c r="D58" s="139">
        <v>2</v>
      </c>
      <c r="E58" s="139">
        <v>10.5</v>
      </c>
      <c r="F58" s="195">
        <v>1</v>
      </c>
      <c r="G58" s="139" t="s">
        <v>133</v>
      </c>
      <c r="H58" s="139">
        <v>1</v>
      </c>
      <c r="I58" s="138">
        <v>105000000</v>
      </c>
      <c r="J58" s="138">
        <f t="shared" si="0"/>
        <v>105000000</v>
      </c>
      <c r="K58" s="139">
        <v>0</v>
      </c>
      <c r="L58" s="139">
        <v>0</v>
      </c>
      <c r="M58" s="196" t="s">
        <v>107820</v>
      </c>
      <c r="N58" s="196" t="s">
        <v>8</v>
      </c>
      <c r="O58" s="139" t="s">
        <v>108055</v>
      </c>
      <c r="P58" s="196">
        <v>3186800</v>
      </c>
      <c r="Q58" s="146" t="s">
        <v>108011</v>
      </c>
    </row>
    <row r="59" spans="1:17" ht="108.75" customHeight="1">
      <c r="A59" s="139">
        <v>80101706</v>
      </c>
      <c r="B59" s="141" t="s">
        <v>107936</v>
      </c>
      <c r="C59" s="139">
        <v>2</v>
      </c>
      <c r="D59" s="139">
        <v>2</v>
      </c>
      <c r="E59" s="139">
        <v>10.5</v>
      </c>
      <c r="F59" s="195">
        <v>1</v>
      </c>
      <c r="G59" s="139" t="s">
        <v>133</v>
      </c>
      <c r="H59" s="139">
        <v>1</v>
      </c>
      <c r="I59" s="138">
        <v>84000000</v>
      </c>
      <c r="J59" s="138">
        <f t="shared" si="0"/>
        <v>84000000</v>
      </c>
      <c r="K59" s="139">
        <v>0</v>
      </c>
      <c r="L59" s="139">
        <v>0</v>
      </c>
      <c r="M59" s="196" t="s">
        <v>107820</v>
      </c>
      <c r="N59" s="196" t="s">
        <v>8</v>
      </c>
      <c r="O59" s="139" t="s">
        <v>108055</v>
      </c>
      <c r="P59" s="196">
        <v>3186800</v>
      </c>
      <c r="Q59" s="146" t="s">
        <v>108011</v>
      </c>
    </row>
    <row r="60" spans="1:17" ht="138" customHeight="1">
      <c r="A60" s="139">
        <v>80101706</v>
      </c>
      <c r="B60" s="141" t="s">
        <v>107937</v>
      </c>
      <c r="C60" s="139">
        <v>2</v>
      </c>
      <c r="D60" s="139">
        <v>2</v>
      </c>
      <c r="E60" s="139">
        <v>10.5</v>
      </c>
      <c r="F60" s="195">
        <v>1</v>
      </c>
      <c r="G60" s="139" t="s">
        <v>133</v>
      </c>
      <c r="H60" s="139">
        <v>1</v>
      </c>
      <c r="I60" s="138">
        <v>68250000</v>
      </c>
      <c r="J60" s="138">
        <f t="shared" si="0"/>
        <v>68250000</v>
      </c>
      <c r="K60" s="139">
        <v>0</v>
      </c>
      <c r="L60" s="139">
        <v>0</v>
      </c>
      <c r="M60" s="196" t="s">
        <v>107820</v>
      </c>
      <c r="N60" s="196" t="s">
        <v>8</v>
      </c>
      <c r="O60" s="139" t="s">
        <v>108055</v>
      </c>
      <c r="P60" s="196">
        <v>3186800</v>
      </c>
      <c r="Q60" s="146" t="s">
        <v>108011</v>
      </c>
    </row>
    <row r="61" spans="1:17" ht="153" customHeight="1">
      <c r="A61" s="139">
        <v>80101706</v>
      </c>
      <c r="B61" s="141" t="s">
        <v>108015</v>
      </c>
      <c r="C61" s="139">
        <v>2</v>
      </c>
      <c r="D61" s="139">
        <v>2</v>
      </c>
      <c r="E61" s="139">
        <v>10.5</v>
      </c>
      <c r="F61" s="195">
        <v>1</v>
      </c>
      <c r="G61" s="139" t="s">
        <v>133</v>
      </c>
      <c r="H61" s="139">
        <v>1</v>
      </c>
      <c r="I61" s="138">
        <v>42000000</v>
      </c>
      <c r="J61" s="138">
        <f t="shared" si="0"/>
        <v>42000000</v>
      </c>
      <c r="K61" s="139">
        <v>0</v>
      </c>
      <c r="L61" s="139">
        <v>0</v>
      </c>
      <c r="M61" s="196" t="s">
        <v>107820</v>
      </c>
      <c r="N61" s="196" t="s">
        <v>8</v>
      </c>
      <c r="O61" s="139" t="s">
        <v>108055</v>
      </c>
      <c r="P61" s="196">
        <v>3186800</v>
      </c>
      <c r="Q61" s="146" t="s">
        <v>108011</v>
      </c>
    </row>
    <row r="62" spans="1:17" ht="99.75" customHeight="1">
      <c r="A62" s="139">
        <v>80111620</v>
      </c>
      <c r="B62" s="141" t="s">
        <v>107939</v>
      </c>
      <c r="C62" s="139">
        <v>2</v>
      </c>
      <c r="D62" s="139">
        <v>2</v>
      </c>
      <c r="E62" s="139">
        <v>10.5</v>
      </c>
      <c r="F62" s="195">
        <v>1</v>
      </c>
      <c r="G62" s="139" t="s">
        <v>133</v>
      </c>
      <c r="H62" s="139">
        <v>1</v>
      </c>
      <c r="I62" s="138">
        <v>42000000</v>
      </c>
      <c r="J62" s="138">
        <f t="shared" si="0"/>
        <v>42000000</v>
      </c>
      <c r="K62" s="139">
        <v>0</v>
      </c>
      <c r="L62" s="139">
        <v>0</v>
      </c>
      <c r="M62" s="196" t="s">
        <v>107820</v>
      </c>
      <c r="N62" s="196" t="s">
        <v>8</v>
      </c>
      <c r="O62" s="139" t="s">
        <v>108055</v>
      </c>
      <c r="P62" s="196">
        <v>3186800</v>
      </c>
      <c r="Q62" s="146" t="s">
        <v>108011</v>
      </c>
    </row>
    <row r="63" spans="1:17" ht="130.5" customHeight="1">
      <c r="A63" s="139">
        <v>80111620</v>
      </c>
      <c r="B63" s="141" t="s">
        <v>107940</v>
      </c>
      <c r="C63" s="139">
        <v>2</v>
      </c>
      <c r="D63" s="139">
        <v>2</v>
      </c>
      <c r="E63" s="139">
        <v>10.5</v>
      </c>
      <c r="F63" s="195">
        <v>1</v>
      </c>
      <c r="G63" s="139" t="s">
        <v>133</v>
      </c>
      <c r="H63" s="139">
        <v>1</v>
      </c>
      <c r="I63" s="138">
        <v>31500000</v>
      </c>
      <c r="J63" s="138">
        <f t="shared" si="0"/>
        <v>31500000</v>
      </c>
      <c r="K63" s="139">
        <v>0</v>
      </c>
      <c r="L63" s="139">
        <v>0</v>
      </c>
      <c r="M63" s="196" t="s">
        <v>107820</v>
      </c>
      <c r="N63" s="196" t="s">
        <v>8</v>
      </c>
      <c r="O63" s="139" t="s">
        <v>108055</v>
      </c>
      <c r="P63" s="196">
        <v>3186800</v>
      </c>
      <c r="Q63" s="146" t="s">
        <v>108011</v>
      </c>
    </row>
    <row r="64" spans="1:17" ht="129.75" customHeight="1">
      <c r="A64" s="139">
        <v>80111620</v>
      </c>
      <c r="B64" s="141" t="s">
        <v>107940</v>
      </c>
      <c r="C64" s="139">
        <v>2</v>
      </c>
      <c r="D64" s="139">
        <v>2</v>
      </c>
      <c r="E64" s="139">
        <v>10.5</v>
      </c>
      <c r="F64" s="195">
        <v>1</v>
      </c>
      <c r="G64" s="139" t="s">
        <v>133</v>
      </c>
      <c r="H64" s="139">
        <v>1</v>
      </c>
      <c r="I64" s="138">
        <v>36750000</v>
      </c>
      <c r="J64" s="138">
        <f t="shared" si="0"/>
        <v>36750000</v>
      </c>
      <c r="K64" s="139">
        <v>0</v>
      </c>
      <c r="L64" s="139">
        <v>0</v>
      </c>
      <c r="M64" s="196" t="s">
        <v>107820</v>
      </c>
      <c r="N64" s="196" t="s">
        <v>8</v>
      </c>
      <c r="O64" s="139" t="s">
        <v>108055</v>
      </c>
      <c r="P64" s="196">
        <v>3186800</v>
      </c>
      <c r="Q64" s="146" t="s">
        <v>108011</v>
      </c>
    </row>
    <row r="65" spans="1:17" ht="168" customHeight="1">
      <c r="A65" s="139">
        <v>80101706</v>
      </c>
      <c r="B65" s="141" t="s">
        <v>108051</v>
      </c>
      <c r="C65" s="139">
        <v>2</v>
      </c>
      <c r="D65" s="139">
        <v>2</v>
      </c>
      <c r="E65" s="139">
        <v>1</v>
      </c>
      <c r="F65" s="195">
        <v>1</v>
      </c>
      <c r="G65" s="139" t="s">
        <v>133</v>
      </c>
      <c r="H65" s="139">
        <v>1</v>
      </c>
      <c r="I65" s="138">
        <v>4500000</v>
      </c>
      <c r="J65" s="138">
        <f t="shared" si="0"/>
        <v>4500000</v>
      </c>
      <c r="K65" s="139">
        <v>0</v>
      </c>
      <c r="L65" s="139">
        <v>0</v>
      </c>
      <c r="M65" s="196" t="s">
        <v>107820</v>
      </c>
      <c r="N65" s="196" t="s">
        <v>8</v>
      </c>
      <c r="O65" s="139" t="s">
        <v>108055</v>
      </c>
      <c r="P65" s="196">
        <v>3186800</v>
      </c>
      <c r="Q65" s="146" t="s">
        <v>108011</v>
      </c>
    </row>
    <row r="66" spans="1:17" ht="123.75" customHeight="1">
      <c r="A66" s="139">
        <v>80101706</v>
      </c>
      <c r="B66" s="141" t="s">
        <v>108016</v>
      </c>
      <c r="C66" s="139">
        <v>2</v>
      </c>
      <c r="D66" s="139">
        <v>2</v>
      </c>
      <c r="E66" s="139" t="s">
        <v>107942</v>
      </c>
      <c r="F66" s="195">
        <v>1</v>
      </c>
      <c r="G66" s="139" t="s">
        <v>133</v>
      </c>
      <c r="H66" s="139">
        <v>1</v>
      </c>
      <c r="I66" s="138">
        <f>8000000*10.5</f>
        <v>84000000</v>
      </c>
      <c r="J66" s="138">
        <f t="shared" si="0"/>
        <v>84000000</v>
      </c>
      <c r="K66" s="139">
        <v>0</v>
      </c>
      <c r="L66" s="139">
        <v>0</v>
      </c>
      <c r="M66" s="196" t="s">
        <v>107820</v>
      </c>
      <c r="N66" s="196" t="s">
        <v>8</v>
      </c>
      <c r="O66" s="139" t="s">
        <v>108055</v>
      </c>
      <c r="P66" s="196">
        <v>3186800</v>
      </c>
      <c r="Q66" s="146" t="s">
        <v>108011</v>
      </c>
    </row>
    <row r="67" spans="1:17" ht="119.25" customHeight="1">
      <c r="A67" s="139" t="s">
        <v>108017</v>
      </c>
      <c r="B67" s="141" t="s">
        <v>108018</v>
      </c>
      <c r="C67" s="139">
        <v>2</v>
      </c>
      <c r="D67" s="139">
        <v>2</v>
      </c>
      <c r="E67" s="139">
        <v>10</v>
      </c>
      <c r="F67" s="195">
        <v>1</v>
      </c>
      <c r="G67" s="139" t="s">
        <v>133</v>
      </c>
      <c r="H67" s="139">
        <v>1</v>
      </c>
      <c r="I67" s="138">
        <f>241751322+94500000 - 1500000-10500000-64500000</f>
        <v>259751322</v>
      </c>
      <c r="J67" s="138">
        <f t="shared" si="0"/>
        <v>259751322</v>
      </c>
      <c r="K67" s="139">
        <v>0</v>
      </c>
      <c r="L67" s="139">
        <v>0</v>
      </c>
      <c r="M67" s="196" t="s">
        <v>107820</v>
      </c>
      <c r="N67" s="196" t="s">
        <v>8</v>
      </c>
      <c r="O67" s="139" t="s">
        <v>108055</v>
      </c>
      <c r="P67" s="196">
        <v>3186800</v>
      </c>
      <c r="Q67" s="146" t="s">
        <v>108011</v>
      </c>
    </row>
    <row r="68" spans="1:17" ht="107.25" customHeight="1">
      <c r="A68" s="139">
        <v>80101604</v>
      </c>
      <c r="B68" s="141" t="s">
        <v>108052</v>
      </c>
      <c r="C68" s="139">
        <v>1</v>
      </c>
      <c r="D68" s="139">
        <v>1</v>
      </c>
      <c r="E68" s="139">
        <v>11.5</v>
      </c>
      <c r="F68" s="195">
        <v>1</v>
      </c>
      <c r="G68" s="139" t="s">
        <v>133</v>
      </c>
      <c r="H68" s="139">
        <v>1</v>
      </c>
      <c r="I68" s="138">
        <f>5000000*11.5</f>
        <v>57500000</v>
      </c>
      <c r="J68" s="138">
        <f t="shared" si="0"/>
        <v>57500000</v>
      </c>
      <c r="K68" s="139">
        <v>0</v>
      </c>
      <c r="L68" s="139">
        <v>0</v>
      </c>
      <c r="M68" s="196" t="s">
        <v>107820</v>
      </c>
      <c r="N68" s="196" t="s">
        <v>8</v>
      </c>
      <c r="O68" s="139" t="s">
        <v>108055</v>
      </c>
      <c r="P68" s="196">
        <v>3186800</v>
      </c>
      <c r="Q68" s="146" t="s">
        <v>108011</v>
      </c>
    </row>
    <row r="69" spans="1:17" ht="107.25" customHeight="1">
      <c r="A69" s="139">
        <v>80101600</v>
      </c>
      <c r="B69" s="141" t="s">
        <v>108019</v>
      </c>
      <c r="C69" s="139">
        <v>2</v>
      </c>
      <c r="D69" s="139">
        <v>2</v>
      </c>
      <c r="E69" s="139">
        <v>11</v>
      </c>
      <c r="F69" s="195">
        <v>1</v>
      </c>
      <c r="G69" s="139" t="s">
        <v>133</v>
      </c>
      <c r="H69" s="139">
        <v>1</v>
      </c>
      <c r="I69" s="138">
        <f>8200000*11</f>
        <v>90200000</v>
      </c>
      <c r="J69" s="138">
        <f t="shared" si="0"/>
        <v>90200000</v>
      </c>
      <c r="K69" s="139">
        <v>0</v>
      </c>
      <c r="L69" s="139">
        <v>0</v>
      </c>
      <c r="M69" s="196" t="s">
        <v>107820</v>
      </c>
      <c r="N69" s="196" t="s">
        <v>8</v>
      </c>
      <c r="O69" s="139" t="s">
        <v>108055</v>
      </c>
      <c r="P69" s="196">
        <v>3186800</v>
      </c>
      <c r="Q69" s="146" t="s">
        <v>108011</v>
      </c>
    </row>
    <row r="70" spans="1:17" ht="58.5" customHeight="1">
      <c r="A70" s="9">
        <v>43233200</v>
      </c>
      <c r="B70" s="141" t="s">
        <v>108053</v>
      </c>
      <c r="C70" s="9">
        <v>2</v>
      </c>
      <c r="D70" s="9">
        <v>2</v>
      </c>
      <c r="E70" s="9">
        <v>1</v>
      </c>
      <c r="F70" s="144">
        <v>1</v>
      </c>
      <c r="G70" s="9" t="s">
        <v>65</v>
      </c>
      <c r="H70" s="9">
        <v>1</v>
      </c>
      <c r="I70" s="138">
        <v>23875000</v>
      </c>
      <c r="J70" s="138">
        <v>23875000</v>
      </c>
      <c r="K70" s="9">
        <v>0</v>
      </c>
      <c r="L70" s="9">
        <v>0</v>
      </c>
      <c r="M70" s="145" t="s">
        <v>107820</v>
      </c>
      <c r="N70" s="145" t="s">
        <v>8</v>
      </c>
      <c r="O70" s="9" t="s">
        <v>108010</v>
      </c>
      <c r="P70" s="145">
        <v>3186800</v>
      </c>
      <c r="Q70" s="146" t="s">
        <v>107978</v>
      </c>
    </row>
    <row r="71" spans="1:17" ht="88.5" customHeight="1">
      <c r="A71" s="9">
        <v>80101706</v>
      </c>
      <c r="B71" s="8" t="s">
        <v>107946</v>
      </c>
      <c r="C71" s="9">
        <v>10</v>
      </c>
      <c r="D71" s="9">
        <v>10</v>
      </c>
      <c r="E71" s="9">
        <v>1</v>
      </c>
      <c r="F71" s="144">
        <v>1</v>
      </c>
      <c r="G71" s="9" t="s">
        <v>133</v>
      </c>
      <c r="H71" s="9">
        <v>1</v>
      </c>
      <c r="I71" s="138">
        <v>7437800</v>
      </c>
      <c r="J71" s="138">
        <v>7437800</v>
      </c>
      <c r="K71" s="9">
        <v>0</v>
      </c>
      <c r="L71" s="9">
        <v>0</v>
      </c>
      <c r="M71" s="145" t="s">
        <v>107820</v>
      </c>
      <c r="N71" s="145" t="s">
        <v>8</v>
      </c>
      <c r="O71" s="9" t="s">
        <v>108010</v>
      </c>
      <c r="P71" s="145">
        <v>3186800</v>
      </c>
      <c r="Q71" s="146" t="s">
        <v>107978</v>
      </c>
    </row>
    <row r="72" spans="1:17" ht="77.25" customHeight="1">
      <c r="A72" s="9">
        <v>43231600</v>
      </c>
      <c r="B72" s="8" t="s">
        <v>107854</v>
      </c>
      <c r="C72" s="9">
        <v>9</v>
      </c>
      <c r="D72" s="9">
        <v>9</v>
      </c>
      <c r="E72" s="9">
        <v>1</v>
      </c>
      <c r="F72" s="112">
        <v>1</v>
      </c>
      <c r="G72" s="9" t="s">
        <v>44</v>
      </c>
      <c r="H72" s="9">
        <v>1</v>
      </c>
      <c r="I72" s="138">
        <v>4125000</v>
      </c>
      <c r="J72" s="138">
        <v>4125000</v>
      </c>
      <c r="K72" s="9">
        <v>0</v>
      </c>
      <c r="L72" s="9">
        <v>0</v>
      </c>
      <c r="M72" s="113" t="s">
        <v>107820</v>
      </c>
      <c r="N72" s="113" t="s">
        <v>8</v>
      </c>
      <c r="O72" s="9" t="s">
        <v>108040</v>
      </c>
      <c r="P72" s="113">
        <v>3186800</v>
      </c>
      <c r="Q72" s="114" t="s">
        <v>107817</v>
      </c>
    </row>
    <row r="73" spans="1:17" ht="106.5" customHeight="1">
      <c r="A73" s="9">
        <v>81101500</v>
      </c>
      <c r="B73" s="147" t="s">
        <v>108009</v>
      </c>
      <c r="C73" s="9">
        <v>1</v>
      </c>
      <c r="D73" s="9">
        <v>1</v>
      </c>
      <c r="E73" s="9">
        <v>1</v>
      </c>
      <c r="F73" s="112">
        <v>1</v>
      </c>
      <c r="G73" s="9" t="s">
        <v>133</v>
      </c>
      <c r="H73" s="9">
        <v>1</v>
      </c>
      <c r="I73" s="138">
        <v>76500000</v>
      </c>
      <c r="J73" s="138">
        <v>76500000</v>
      </c>
      <c r="K73" s="9">
        <v>0</v>
      </c>
      <c r="L73" s="9">
        <v>0</v>
      </c>
      <c r="M73" s="113" t="s">
        <v>107820</v>
      </c>
      <c r="N73" s="113" t="s">
        <v>8</v>
      </c>
      <c r="O73" s="9" t="s">
        <v>108041</v>
      </c>
      <c r="P73" s="113">
        <v>3186800</v>
      </c>
      <c r="Q73" s="114" t="s">
        <v>108042</v>
      </c>
    </row>
    <row r="74" spans="1:17" ht="84.75" customHeight="1">
      <c r="A74" s="9">
        <v>80101706</v>
      </c>
      <c r="B74" s="147" t="s">
        <v>107989</v>
      </c>
      <c r="C74" s="9">
        <v>4</v>
      </c>
      <c r="D74" s="9">
        <v>4</v>
      </c>
      <c r="E74" s="9">
        <v>8</v>
      </c>
      <c r="F74" s="112">
        <v>1</v>
      </c>
      <c r="G74" s="9" t="s">
        <v>133</v>
      </c>
      <c r="H74" s="9">
        <v>1</v>
      </c>
      <c r="I74" s="138">
        <v>25500000</v>
      </c>
      <c r="J74" s="138">
        <v>25500000</v>
      </c>
      <c r="K74" s="9">
        <v>0</v>
      </c>
      <c r="L74" s="9">
        <v>0</v>
      </c>
      <c r="M74" s="113" t="s">
        <v>107820</v>
      </c>
      <c r="N74" s="113" t="s">
        <v>8</v>
      </c>
      <c r="O74" s="9" t="s">
        <v>107979</v>
      </c>
      <c r="P74" s="113">
        <v>3186800</v>
      </c>
      <c r="Q74" s="114" t="s">
        <v>107947</v>
      </c>
    </row>
    <row r="75" spans="1:17" ht="105" customHeight="1">
      <c r="A75" s="9">
        <v>80111600</v>
      </c>
      <c r="B75" s="147" t="s">
        <v>107856</v>
      </c>
      <c r="C75" s="9">
        <v>3</v>
      </c>
      <c r="D75" s="9">
        <v>3</v>
      </c>
      <c r="E75" s="9">
        <v>6</v>
      </c>
      <c r="F75" s="112">
        <v>1</v>
      </c>
      <c r="G75" s="9" t="s">
        <v>133</v>
      </c>
      <c r="H75" s="9">
        <v>1</v>
      </c>
      <c r="I75" s="138">
        <v>36000000</v>
      </c>
      <c r="J75" s="138">
        <v>36000000</v>
      </c>
      <c r="K75" s="9">
        <v>0</v>
      </c>
      <c r="L75" s="9">
        <v>0</v>
      </c>
      <c r="M75" s="113" t="s">
        <v>107820</v>
      </c>
      <c r="N75" s="113" t="s">
        <v>8</v>
      </c>
      <c r="O75" s="9" t="s">
        <v>108040</v>
      </c>
      <c r="P75" s="113">
        <v>3186800</v>
      </c>
      <c r="Q75" s="114" t="s">
        <v>107817</v>
      </c>
    </row>
    <row r="76" spans="1:17" ht="100.5" customHeight="1">
      <c r="A76" s="9">
        <v>80111600</v>
      </c>
      <c r="B76" s="147" t="s">
        <v>107856</v>
      </c>
      <c r="C76" s="9">
        <v>3</v>
      </c>
      <c r="D76" s="9">
        <v>3</v>
      </c>
      <c r="E76" s="9">
        <v>6</v>
      </c>
      <c r="F76" s="112">
        <v>1</v>
      </c>
      <c r="G76" s="9" t="s">
        <v>133</v>
      </c>
      <c r="H76" s="9">
        <v>1</v>
      </c>
      <c r="I76" s="138">
        <v>30000000</v>
      </c>
      <c r="J76" s="138">
        <v>30000000</v>
      </c>
      <c r="K76" s="9">
        <v>0</v>
      </c>
      <c r="L76" s="9">
        <v>0</v>
      </c>
      <c r="M76" s="113" t="s">
        <v>107820</v>
      </c>
      <c r="N76" s="113" t="s">
        <v>8</v>
      </c>
      <c r="O76" s="9" t="s">
        <v>108040</v>
      </c>
      <c r="P76" s="113">
        <v>3186800</v>
      </c>
      <c r="Q76" s="114" t="s">
        <v>107817</v>
      </c>
    </row>
    <row r="77" spans="1:17" ht="78.75" customHeight="1">
      <c r="A77" s="9">
        <v>80111600</v>
      </c>
      <c r="B77" s="147" t="s">
        <v>107856</v>
      </c>
      <c r="C77" s="9">
        <v>4</v>
      </c>
      <c r="D77" s="9">
        <v>4</v>
      </c>
      <c r="E77" s="9">
        <v>8.5</v>
      </c>
      <c r="F77" s="112">
        <v>1</v>
      </c>
      <c r="G77" s="9" t="s">
        <v>133</v>
      </c>
      <c r="H77" s="9">
        <v>1</v>
      </c>
      <c r="I77" s="138">
        <v>25500000</v>
      </c>
      <c r="J77" s="138">
        <v>25500000</v>
      </c>
      <c r="K77" s="9">
        <v>0</v>
      </c>
      <c r="L77" s="9">
        <v>0</v>
      </c>
      <c r="M77" s="113" t="s">
        <v>107820</v>
      </c>
      <c r="N77" s="113" t="s">
        <v>8</v>
      </c>
      <c r="O77" s="9" t="s">
        <v>108040</v>
      </c>
      <c r="P77" s="113">
        <v>3186800</v>
      </c>
      <c r="Q77" s="114" t="s">
        <v>107817</v>
      </c>
    </row>
    <row r="78" spans="1:17" ht="74.25" customHeight="1">
      <c r="A78" s="9">
        <v>80101706</v>
      </c>
      <c r="B78" s="147" t="s">
        <v>107989</v>
      </c>
      <c r="C78" s="9">
        <v>1</v>
      </c>
      <c r="D78" s="9">
        <v>2</v>
      </c>
      <c r="E78" s="9">
        <v>10</v>
      </c>
      <c r="F78" s="112">
        <v>1</v>
      </c>
      <c r="G78" s="9" t="s">
        <v>133</v>
      </c>
      <c r="H78" s="9">
        <v>1</v>
      </c>
      <c r="I78" s="138">
        <v>44000000</v>
      </c>
      <c r="J78" s="138">
        <v>44000000</v>
      </c>
      <c r="K78" s="9">
        <v>0</v>
      </c>
      <c r="L78" s="9">
        <v>0</v>
      </c>
      <c r="M78" s="113" t="s">
        <v>107820</v>
      </c>
      <c r="N78" s="113" t="s">
        <v>8</v>
      </c>
      <c r="O78" s="9" t="s">
        <v>107979</v>
      </c>
      <c r="P78" s="113">
        <v>3186800</v>
      </c>
      <c r="Q78" s="114" t="s">
        <v>107947</v>
      </c>
    </row>
    <row r="79" spans="1:17" ht="73.5" customHeight="1">
      <c r="A79" s="9">
        <v>80101706</v>
      </c>
      <c r="B79" s="147" t="s">
        <v>107989</v>
      </c>
      <c r="C79" s="9">
        <v>1</v>
      </c>
      <c r="D79" s="9">
        <v>2</v>
      </c>
      <c r="E79" s="9">
        <v>10</v>
      </c>
      <c r="F79" s="112">
        <v>1</v>
      </c>
      <c r="G79" s="9" t="s">
        <v>133</v>
      </c>
      <c r="H79" s="9">
        <v>1</v>
      </c>
      <c r="I79" s="138">
        <v>59500000</v>
      </c>
      <c r="J79" s="138">
        <v>59500000</v>
      </c>
      <c r="K79" s="9">
        <v>0</v>
      </c>
      <c r="L79" s="9">
        <v>0</v>
      </c>
      <c r="M79" s="113" t="s">
        <v>107820</v>
      </c>
      <c r="N79" s="113" t="s">
        <v>8</v>
      </c>
      <c r="O79" s="9" t="s">
        <v>107979</v>
      </c>
      <c r="P79" s="113">
        <v>3186800</v>
      </c>
      <c r="Q79" s="114" t="s">
        <v>107947</v>
      </c>
    </row>
    <row r="80" spans="1:17" ht="59.25" customHeight="1">
      <c r="A80" s="9">
        <v>80101706</v>
      </c>
      <c r="B80" s="147" t="s">
        <v>107989</v>
      </c>
      <c r="C80" s="9">
        <v>1</v>
      </c>
      <c r="D80" s="9">
        <v>2</v>
      </c>
      <c r="E80" s="9">
        <v>10</v>
      </c>
      <c r="F80" s="112">
        <v>1</v>
      </c>
      <c r="G80" s="9" t="s">
        <v>133</v>
      </c>
      <c r="H80" s="9">
        <v>1</v>
      </c>
      <c r="I80" s="138">
        <v>76500000</v>
      </c>
      <c r="J80" s="138">
        <v>76500000</v>
      </c>
      <c r="K80" s="9">
        <v>0</v>
      </c>
      <c r="L80" s="9">
        <v>0</v>
      </c>
      <c r="M80" s="113" t="s">
        <v>107820</v>
      </c>
      <c r="N80" s="113" t="s">
        <v>8</v>
      </c>
      <c r="O80" s="9" t="s">
        <v>107979</v>
      </c>
      <c r="P80" s="113">
        <v>3186800</v>
      </c>
      <c r="Q80" s="114" t="s">
        <v>107947</v>
      </c>
    </row>
    <row r="81" spans="1:17">
      <c r="A81" s="9" t="s">
        <v>107815</v>
      </c>
      <c r="B81" s="8" t="s">
        <v>107788</v>
      </c>
      <c r="C81" s="9">
        <v>2</v>
      </c>
      <c r="D81" s="9">
        <v>3</v>
      </c>
      <c r="E81" s="9">
        <v>7</v>
      </c>
      <c r="F81" s="112">
        <v>1</v>
      </c>
      <c r="G81" s="9" t="s">
        <v>51</v>
      </c>
      <c r="H81" s="9">
        <v>1</v>
      </c>
      <c r="I81" s="138">
        <v>273840000</v>
      </c>
      <c r="J81" s="138">
        <v>273840000</v>
      </c>
      <c r="K81" s="9">
        <v>0</v>
      </c>
      <c r="L81" s="9">
        <v>0</v>
      </c>
      <c r="M81" s="113" t="s">
        <v>107820</v>
      </c>
      <c r="N81" s="113" t="s">
        <v>8</v>
      </c>
      <c r="O81" s="9" t="s">
        <v>108041</v>
      </c>
      <c r="P81" s="113">
        <v>3186800</v>
      </c>
      <c r="Q81" s="114" t="s">
        <v>108042</v>
      </c>
    </row>
    <row r="82" spans="1:17">
      <c r="A82" s="9">
        <v>78181500</v>
      </c>
      <c r="B82" s="8" t="s">
        <v>107790</v>
      </c>
      <c r="C82" s="9">
        <v>8</v>
      </c>
      <c r="D82" s="9">
        <v>8</v>
      </c>
      <c r="E82" s="9">
        <v>12</v>
      </c>
      <c r="F82" s="112">
        <v>1</v>
      </c>
      <c r="G82" s="9" t="s">
        <v>51</v>
      </c>
      <c r="H82" s="9">
        <v>1</v>
      </c>
      <c r="I82" s="138">
        <v>78201442</v>
      </c>
      <c r="J82" s="138">
        <v>78201442</v>
      </c>
      <c r="K82" s="9">
        <v>1</v>
      </c>
      <c r="L82" s="9">
        <v>3</v>
      </c>
      <c r="M82" s="113" t="s">
        <v>107820</v>
      </c>
      <c r="N82" s="113" t="s">
        <v>8</v>
      </c>
      <c r="O82" s="9" t="s">
        <v>108041</v>
      </c>
      <c r="P82" s="113">
        <v>3186800</v>
      </c>
      <c r="Q82" s="114" t="s">
        <v>108042</v>
      </c>
    </row>
    <row r="83" spans="1:17">
      <c r="A83" s="9" t="s">
        <v>108066</v>
      </c>
      <c r="B83" s="8" t="s">
        <v>107791</v>
      </c>
      <c r="C83" s="9">
        <v>8</v>
      </c>
      <c r="D83" s="9">
        <v>8</v>
      </c>
      <c r="E83" s="9">
        <v>12</v>
      </c>
      <c r="F83" s="112">
        <v>1</v>
      </c>
      <c r="G83" s="9" t="s">
        <v>140</v>
      </c>
      <c r="H83" s="9">
        <v>1</v>
      </c>
      <c r="I83" s="138">
        <v>387225768</v>
      </c>
      <c r="J83" s="138">
        <v>387225768</v>
      </c>
      <c r="K83" s="9">
        <v>1</v>
      </c>
      <c r="L83" s="9">
        <v>3</v>
      </c>
      <c r="M83" s="113" t="s">
        <v>107820</v>
      </c>
      <c r="N83" s="113" t="s">
        <v>8</v>
      </c>
      <c r="O83" s="9" t="s">
        <v>108041</v>
      </c>
      <c r="P83" s="113">
        <v>3186800</v>
      </c>
      <c r="Q83" s="114" t="s">
        <v>108042</v>
      </c>
    </row>
    <row r="84" spans="1:17">
      <c r="A84" s="9">
        <v>78102201</v>
      </c>
      <c r="B84" s="8" t="s">
        <v>107793</v>
      </c>
      <c r="C84" s="9">
        <v>8</v>
      </c>
      <c r="D84" s="9">
        <v>8</v>
      </c>
      <c r="E84" s="9">
        <v>12</v>
      </c>
      <c r="F84" s="112">
        <v>1</v>
      </c>
      <c r="G84" s="9" t="s">
        <v>133</v>
      </c>
      <c r="H84" s="9">
        <v>1</v>
      </c>
      <c r="I84" s="138">
        <v>32632069</v>
      </c>
      <c r="J84" s="138">
        <v>32632069</v>
      </c>
      <c r="K84" s="9">
        <v>1</v>
      </c>
      <c r="L84" s="9">
        <v>3</v>
      </c>
      <c r="M84" s="113" t="s">
        <v>107820</v>
      </c>
      <c r="N84" s="113" t="s">
        <v>8</v>
      </c>
      <c r="O84" s="9" t="s">
        <v>108041</v>
      </c>
      <c r="P84" s="113">
        <v>3186800</v>
      </c>
      <c r="Q84" s="114" t="s">
        <v>108042</v>
      </c>
    </row>
    <row r="85" spans="1:17">
      <c r="A85" s="9">
        <v>78181701</v>
      </c>
      <c r="B85" s="8" t="s">
        <v>107794</v>
      </c>
      <c r="C85" s="9">
        <v>9</v>
      </c>
      <c r="D85" s="9">
        <v>9</v>
      </c>
      <c r="E85" s="9">
        <v>12</v>
      </c>
      <c r="F85" s="112">
        <v>1</v>
      </c>
      <c r="G85" s="9" t="s">
        <v>140</v>
      </c>
      <c r="H85" s="9">
        <v>1</v>
      </c>
      <c r="I85" s="138">
        <v>55080124</v>
      </c>
      <c r="J85" s="138">
        <v>55080124</v>
      </c>
      <c r="K85" s="9">
        <v>1</v>
      </c>
      <c r="L85" s="9">
        <v>3</v>
      </c>
      <c r="M85" s="113" t="s">
        <v>107820</v>
      </c>
      <c r="N85" s="113" t="s">
        <v>8</v>
      </c>
      <c r="O85" s="9" t="s">
        <v>108041</v>
      </c>
      <c r="P85" s="113">
        <v>3186800</v>
      </c>
      <c r="Q85" s="114" t="s">
        <v>108042</v>
      </c>
    </row>
    <row r="86" spans="1:17" ht="17.25" customHeight="1">
      <c r="A86" s="9">
        <v>93151509</v>
      </c>
      <c r="B86" s="8" t="s">
        <v>107795</v>
      </c>
      <c r="C86" s="9">
        <v>8</v>
      </c>
      <c r="D86" s="9">
        <v>8</v>
      </c>
      <c r="E86" s="9">
        <v>12</v>
      </c>
      <c r="F86" s="112">
        <v>1</v>
      </c>
      <c r="G86" s="9" t="s">
        <v>133</v>
      </c>
      <c r="H86" s="9">
        <v>1</v>
      </c>
      <c r="I86" s="138">
        <v>10817256</v>
      </c>
      <c r="J86" s="138">
        <v>10817256</v>
      </c>
      <c r="K86" s="9">
        <v>1</v>
      </c>
      <c r="L86" s="9">
        <v>3</v>
      </c>
      <c r="M86" s="113" t="s">
        <v>107820</v>
      </c>
      <c r="N86" s="113" t="s">
        <v>8</v>
      </c>
      <c r="O86" s="9" t="s">
        <v>108041</v>
      </c>
      <c r="P86" s="113">
        <v>3186800</v>
      </c>
      <c r="Q86" s="114" t="s">
        <v>108042</v>
      </c>
    </row>
    <row r="87" spans="1:17">
      <c r="A87" s="9">
        <v>80131502</v>
      </c>
      <c r="B87" s="8" t="s">
        <v>107796</v>
      </c>
      <c r="C87" s="9">
        <v>9</v>
      </c>
      <c r="D87" s="9">
        <v>9</v>
      </c>
      <c r="E87" s="9">
        <v>12</v>
      </c>
      <c r="F87" s="112">
        <v>1</v>
      </c>
      <c r="G87" s="9" t="s">
        <v>133</v>
      </c>
      <c r="H87" s="9">
        <v>1</v>
      </c>
      <c r="I87" s="138">
        <v>38243346</v>
      </c>
      <c r="J87" s="138">
        <v>38243346</v>
      </c>
      <c r="K87" s="9">
        <v>1</v>
      </c>
      <c r="L87" s="9">
        <v>3</v>
      </c>
      <c r="M87" s="113" t="s">
        <v>107820</v>
      </c>
      <c r="N87" s="113" t="s">
        <v>3072</v>
      </c>
      <c r="O87" s="9" t="s">
        <v>108041</v>
      </c>
      <c r="P87" s="113">
        <v>3186800</v>
      </c>
      <c r="Q87" s="114" t="s">
        <v>108042</v>
      </c>
    </row>
    <row r="88" spans="1:17">
      <c r="A88" s="9">
        <v>80131502</v>
      </c>
      <c r="B88" s="8" t="s">
        <v>107797</v>
      </c>
      <c r="C88" s="9">
        <v>9</v>
      </c>
      <c r="D88" s="9">
        <v>9</v>
      </c>
      <c r="E88" s="9">
        <v>12</v>
      </c>
      <c r="F88" s="112">
        <v>1</v>
      </c>
      <c r="G88" s="9" t="s">
        <v>133</v>
      </c>
      <c r="H88" s="9">
        <v>1</v>
      </c>
      <c r="I88" s="138">
        <v>39269772</v>
      </c>
      <c r="J88" s="138">
        <v>39269772</v>
      </c>
      <c r="K88" s="9">
        <v>1</v>
      </c>
      <c r="L88" s="9">
        <v>3</v>
      </c>
      <c r="M88" s="113" t="s">
        <v>107820</v>
      </c>
      <c r="N88" s="113" t="s">
        <v>3436</v>
      </c>
      <c r="O88" s="9" t="s">
        <v>108041</v>
      </c>
      <c r="P88" s="113">
        <v>3186800</v>
      </c>
      <c r="Q88" s="114" t="s">
        <v>108042</v>
      </c>
    </row>
    <row r="89" spans="1:17">
      <c r="A89" s="9">
        <v>80131502</v>
      </c>
      <c r="B89" s="8" t="s">
        <v>107798</v>
      </c>
      <c r="C89" s="9">
        <v>9</v>
      </c>
      <c r="D89" s="9">
        <v>9</v>
      </c>
      <c r="E89" s="9">
        <v>12</v>
      </c>
      <c r="F89" s="112">
        <v>1</v>
      </c>
      <c r="G89" s="9" t="s">
        <v>133</v>
      </c>
      <c r="H89" s="9">
        <v>1</v>
      </c>
      <c r="I89" s="138">
        <v>59723532</v>
      </c>
      <c r="J89" s="138">
        <v>59723532</v>
      </c>
      <c r="K89" s="9">
        <v>1</v>
      </c>
      <c r="L89" s="9">
        <v>3</v>
      </c>
      <c r="M89" s="113" t="s">
        <v>107820</v>
      </c>
      <c r="N89" s="113" t="s">
        <v>1976</v>
      </c>
      <c r="O89" s="9" t="s">
        <v>108041</v>
      </c>
      <c r="P89" s="113">
        <v>3186800</v>
      </c>
      <c r="Q89" s="114" t="s">
        <v>108042</v>
      </c>
    </row>
    <row r="90" spans="1:17" ht="28.5" customHeight="1">
      <c r="A90" s="9">
        <v>80131502</v>
      </c>
      <c r="B90" s="8" t="s">
        <v>107799</v>
      </c>
      <c r="C90" s="9">
        <v>9</v>
      </c>
      <c r="D90" s="9">
        <v>9</v>
      </c>
      <c r="E90" s="9">
        <v>12</v>
      </c>
      <c r="F90" s="112">
        <v>1</v>
      </c>
      <c r="G90" s="9" t="s">
        <v>133</v>
      </c>
      <c r="H90" s="9">
        <v>1</v>
      </c>
      <c r="I90" s="138">
        <v>2153369832</v>
      </c>
      <c r="J90" s="138">
        <v>2153369832</v>
      </c>
      <c r="K90" s="9">
        <v>1</v>
      </c>
      <c r="L90" s="9">
        <v>3</v>
      </c>
      <c r="M90" s="113" t="s">
        <v>107820</v>
      </c>
      <c r="N90" s="113" t="s">
        <v>8</v>
      </c>
      <c r="O90" s="9" t="s">
        <v>108041</v>
      </c>
      <c r="P90" s="113">
        <v>3186800</v>
      </c>
      <c r="Q90" s="114" t="s">
        <v>108042</v>
      </c>
    </row>
    <row r="91" spans="1:17" ht="29.25" customHeight="1">
      <c r="A91" s="9">
        <v>80131502</v>
      </c>
      <c r="B91" s="8" t="s">
        <v>107829</v>
      </c>
      <c r="C91" s="9">
        <v>9</v>
      </c>
      <c r="D91" s="9">
        <v>9</v>
      </c>
      <c r="E91" s="9">
        <v>12</v>
      </c>
      <c r="F91" s="112">
        <v>1</v>
      </c>
      <c r="G91" s="9" t="s">
        <v>133</v>
      </c>
      <c r="H91" s="9">
        <v>1</v>
      </c>
      <c r="I91" s="138">
        <v>27000000</v>
      </c>
      <c r="J91" s="138">
        <v>27000000</v>
      </c>
      <c r="K91" s="9">
        <v>1</v>
      </c>
      <c r="L91" s="9">
        <v>3</v>
      </c>
      <c r="M91" s="113" t="s">
        <v>107820</v>
      </c>
      <c r="N91" s="113" t="s">
        <v>8</v>
      </c>
      <c r="O91" s="9" t="s">
        <v>108041</v>
      </c>
      <c r="P91" s="113">
        <v>3186800</v>
      </c>
      <c r="Q91" s="114" t="s">
        <v>108042</v>
      </c>
    </row>
    <row r="92" spans="1:17" ht="42.75" customHeight="1">
      <c r="A92" s="9" t="s">
        <v>107814</v>
      </c>
      <c r="B92" s="8" t="s">
        <v>107801</v>
      </c>
      <c r="C92" s="9">
        <v>3</v>
      </c>
      <c r="D92" s="9">
        <v>3</v>
      </c>
      <c r="E92" s="9">
        <v>9</v>
      </c>
      <c r="F92" s="112">
        <v>1</v>
      </c>
      <c r="G92" s="9" t="s">
        <v>72</v>
      </c>
      <c r="H92" s="9">
        <v>1</v>
      </c>
      <c r="I92" s="138">
        <v>11000000</v>
      </c>
      <c r="J92" s="138">
        <v>11000000</v>
      </c>
      <c r="K92" s="9">
        <v>0</v>
      </c>
      <c r="L92" s="9">
        <v>0</v>
      </c>
      <c r="M92" s="113" t="s">
        <v>107820</v>
      </c>
      <c r="N92" s="113" t="s">
        <v>8</v>
      </c>
      <c r="O92" s="9" t="s">
        <v>108041</v>
      </c>
      <c r="P92" s="113">
        <v>3186800</v>
      </c>
      <c r="Q92" s="114" t="s">
        <v>108042</v>
      </c>
    </row>
    <row r="93" spans="1:17" ht="63.75">
      <c r="A93" s="9" t="s">
        <v>107809</v>
      </c>
      <c r="B93" s="8" t="s">
        <v>107802</v>
      </c>
      <c r="C93" s="9">
        <v>4</v>
      </c>
      <c r="D93" s="9">
        <v>4</v>
      </c>
      <c r="E93" s="9">
        <v>2</v>
      </c>
      <c r="F93" s="112">
        <v>1</v>
      </c>
      <c r="G93" s="9" t="s">
        <v>140</v>
      </c>
      <c r="H93" s="9">
        <v>1</v>
      </c>
      <c r="I93" s="138">
        <v>10000000</v>
      </c>
      <c r="J93" s="138">
        <v>10000000</v>
      </c>
      <c r="K93" s="9">
        <v>0</v>
      </c>
      <c r="L93" s="9">
        <v>0</v>
      </c>
      <c r="M93" s="113" t="s">
        <v>107820</v>
      </c>
      <c r="N93" s="113" t="s">
        <v>8</v>
      </c>
      <c r="O93" s="9" t="s">
        <v>108041</v>
      </c>
      <c r="P93" s="113">
        <v>3186800</v>
      </c>
      <c r="Q93" s="114" t="s">
        <v>108042</v>
      </c>
    </row>
    <row r="94" spans="1:17" ht="25.5">
      <c r="A94" s="9" t="s">
        <v>107810</v>
      </c>
      <c r="B94" s="8" t="s">
        <v>107803</v>
      </c>
      <c r="C94" s="9">
        <v>1</v>
      </c>
      <c r="D94" s="9">
        <v>1</v>
      </c>
      <c r="E94" s="9">
        <v>12</v>
      </c>
      <c r="F94" s="112">
        <v>1</v>
      </c>
      <c r="G94" s="9" t="s">
        <v>133</v>
      </c>
      <c r="H94" s="9">
        <v>1</v>
      </c>
      <c r="I94" s="138">
        <v>75000000</v>
      </c>
      <c r="J94" s="138">
        <v>75000000</v>
      </c>
      <c r="K94" s="9">
        <v>0</v>
      </c>
      <c r="L94" s="9">
        <v>0</v>
      </c>
      <c r="M94" s="113" t="s">
        <v>107820</v>
      </c>
      <c r="N94" s="113" t="s">
        <v>8</v>
      </c>
      <c r="O94" s="9" t="s">
        <v>107816</v>
      </c>
      <c r="P94" s="113">
        <v>3186800</v>
      </c>
      <c r="Q94" s="114" t="s">
        <v>108042</v>
      </c>
    </row>
    <row r="95" spans="1:17" ht="25.5">
      <c r="A95" s="9" t="s">
        <v>107811</v>
      </c>
      <c r="B95" s="8" t="s">
        <v>107804</v>
      </c>
      <c r="C95" s="9">
        <v>1</v>
      </c>
      <c r="D95" s="9">
        <v>1</v>
      </c>
      <c r="E95" s="9">
        <v>12</v>
      </c>
      <c r="F95" s="112">
        <v>1</v>
      </c>
      <c r="G95" s="9" t="s">
        <v>133</v>
      </c>
      <c r="H95" s="9">
        <v>1</v>
      </c>
      <c r="I95" s="138">
        <v>26300000</v>
      </c>
      <c r="J95" s="138">
        <v>26300000</v>
      </c>
      <c r="K95" s="9">
        <v>0</v>
      </c>
      <c r="L95" s="9">
        <v>0</v>
      </c>
      <c r="M95" s="113" t="s">
        <v>107820</v>
      </c>
      <c r="N95" s="113" t="s">
        <v>8</v>
      </c>
      <c r="O95" s="9" t="s">
        <v>107816</v>
      </c>
      <c r="P95" s="113">
        <v>3186800</v>
      </c>
      <c r="Q95" s="114" t="s">
        <v>108042</v>
      </c>
    </row>
    <row r="96" spans="1:17" ht="30.75" customHeight="1">
      <c r="A96" s="9" t="s">
        <v>107812</v>
      </c>
      <c r="B96" s="8" t="s">
        <v>107805</v>
      </c>
      <c r="C96" s="9">
        <v>1</v>
      </c>
      <c r="D96" s="9">
        <v>1</v>
      </c>
      <c r="E96" s="9">
        <v>12</v>
      </c>
      <c r="F96" s="112">
        <v>1</v>
      </c>
      <c r="G96" s="9" t="s">
        <v>133</v>
      </c>
      <c r="H96" s="9">
        <v>1</v>
      </c>
      <c r="I96" s="138">
        <v>135000000</v>
      </c>
      <c r="J96" s="138">
        <v>135000000</v>
      </c>
      <c r="K96" s="9">
        <v>0</v>
      </c>
      <c r="L96" s="9">
        <v>0</v>
      </c>
      <c r="M96" s="113" t="s">
        <v>107820</v>
      </c>
      <c r="N96" s="113" t="s">
        <v>8</v>
      </c>
      <c r="O96" s="9" t="s">
        <v>107816</v>
      </c>
      <c r="P96" s="113">
        <v>3186800</v>
      </c>
      <c r="Q96" s="114" t="s">
        <v>108042</v>
      </c>
    </row>
    <row r="97" spans="1:17" ht="21" customHeight="1">
      <c r="A97" s="9">
        <v>80161601</v>
      </c>
      <c r="B97" s="8" t="s">
        <v>107832</v>
      </c>
      <c r="C97" s="9">
        <v>1</v>
      </c>
      <c r="D97" s="9">
        <v>1</v>
      </c>
      <c r="E97" s="9">
        <v>12</v>
      </c>
      <c r="F97" s="112">
        <v>1</v>
      </c>
      <c r="G97" s="9" t="s">
        <v>133</v>
      </c>
      <c r="H97" s="9">
        <v>1</v>
      </c>
      <c r="I97" s="138">
        <v>53771802</v>
      </c>
      <c r="J97" s="138">
        <v>53771802</v>
      </c>
      <c r="K97" s="9">
        <v>0</v>
      </c>
      <c r="L97" s="9">
        <v>0</v>
      </c>
      <c r="M97" s="113" t="s">
        <v>107820</v>
      </c>
      <c r="N97" s="113" t="s">
        <v>8</v>
      </c>
      <c r="O97" s="9" t="s">
        <v>108041</v>
      </c>
      <c r="P97" s="113">
        <v>3186800</v>
      </c>
      <c r="Q97" s="114" t="s">
        <v>108042</v>
      </c>
    </row>
    <row r="98" spans="1:17" ht="60.75" customHeight="1">
      <c r="A98" s="9" t="s">
        <v>107983</v>
      </c>
      <c r="B98" s="148" t="s">
        <v>107971</v>
      </c>
      <c r="C98" s="9">
        <v>3</v>
      </c>
      <c r="D98" s="9">
        <v>3</v>
      </c>
      <c r="E98" s="9">
        <v>9</v>
      </c>
      <c r="F98" s="112">
        <v>1</v>
      </c>
      <c r="G98" s="9" t="s">
        <v>140</v>
      </c>
      <c r="H98" s="9">
        <v>1</v>
      </c>
      <c r="I98" s="138">
        <v>283658356</v>
      </c>
      <c r="J98" s="138">
        <v>283658356</v>
      </c>
      <c r="K98" s="9">
        <v>0</v>
      </c>
      <c r="L98" s="9">
        <v>0</v>
      </c>
      <c r="M98" s="113" t="s">
        <v>107820</v>
      </c>
      <c r="N98" s="113" t="s">
        <v>8</v>
      </c>
      <c r="O98" s="9" t="s">
        <v>108041</v>
      </c>
      <c r="P98" s="113">
        <v>3186800</v>
      </c>
      <c r="Q98" s="114" t="s">
        <v>108042</v>
      </c>
    </row>
    <row r="99" spans="1:17" ht="56.25" customHeight="1">
      <c r="A99" s="9">
        <v>80101706</v>
      </c>
      <c r="B99" s="8" t="s">
        <v>107857</v>
      </c>
      <c r="C99" s="9">
        <v>3</v>
      </c>
      <c r="D99" s="9">
        <v>3</v>
      </c>
      <c r="E99" s="9">
        <v>9</v>
      </c>
      <c r="F99" s="112">
        <v>1</v>
      </c>
      <c r="G99" s="9" t="s">
        <v>133</v>
      </c>
      <c r="H99" s="9">
        <v>1</v>
      </c>
      <c r="I99" s="138">
        <v>50623617</v>
      </c>
      <c r="J99" s="138">
        <v>50623617</v>
      </c>
      <c r="K99" s="9">
        <v>0</v>
      </c>
      <c r="L99" s="9">
        <v>0</v>
      </c>
      <c r="M99" s="113" t="s">
        <v>107820</v>
      </c>
      <c r="N99" s="113" t="s">
        <v>8</v>
      </c>
      <c r="O99" s="9" t="s">
        <v>108041</v>
      </c>
      <c r="P99" s="113">
        <v>3186800</v>
      </c>
      <c r="Q99" s="114" t="s">
        <v>108042</v>
      </c>
    </row>
    <row r="100" spans="1:17" ht="40.5" customHeight="1">
      <c r="A100" s="9">
        <v>80101706</v>
      </c>
      <c r="B100" s="8" t="s">
        <v>107858</v>
      </c>
      <c r="C100" s="9">
        <v>3</v>
      </c>
      <c r="D100" s="9">
        <v>3</v>
      </c>
      <c r="E100" s="9">
        <v>9</v>
      </c>
      <c r="F100" s="112">
        <v>1</v>
      </c>
      <c r="G100" s="9" t="s">
        <v>133</v>
      </c>
      <c r="H100" s="9">
        <v>1</v>
      </c>
      <c r="I100" s="138">
        <v>50623617</v>
      </c>
      <c r="J100" s="138">
        <v>50623617</v>
      </c>
      <c r="K100" s="9">
        <v>0</v>
      </c>
      <c r="L100" s="9">
        <v>0</v>
      </c>
      <c r="M100" s="113" t="s">
        <v>107820</v>
      </c>
      <c r="N100" s="113" t="s">
        <v>8</v>
      </c>
      <c r="O100" s="9" t="s">
        <v>108041</v>
      </c>
      <c r="P100" s="113">
        <v>3186800</v>
      </c>
      <c r="Q100" s="114" t="s">
        <v>108042</v>
      </c>
    </row>
    <row r="101" spans="1:17" ht="45" customHeight="1">
      <c r="A101" s="9" t="s">
        <v>107867</v>
      </c>
      <c r="B101" s="8" t="s">
        <v>107861</v>
      </c>
      <c r="C101" s="9">
        <v>2</v>
      </c>
      <c r="D101" s="9">
        <v>2</v>
      </c>
      <c r="E101" s="9">
        <v>1</v>
      </c>
      <c r="F101" s="112">
        <v>1</v>
      </c>
      <c r="G101" s="9" t="s">
        <v>107985</v>
      </c>
      <c r="H101" s="9">
        <v>1</v>
      </c>
      <c r="I101" s="138">
        <v>2000000</v>
      </c>
      <c r="J101" s="138">
        <v>2000000</v>
      </c>
      <c r="K101" s="9">
        <v>0</v>
      </c>
      <c r="L101" s="9">
        <v>0</v>
      </c>
      <c r="M101" s="113" t="s">
        <v>107820</v>
      </c>
      <c r="N101" s="113" t="s">
        <v>8</v>
      </c>
      <c r="O101" s="9" t="s">
        <v>108041</v>
      </c>
      <c r="P101" s="113">
        <v>3186800</v>
      </c>
      <c r="Q101" s="114" t="s">
        <v>108042</v>
      </c>
    </row>
    <row r="102" spans="1:17" ht="108" customHeight="1">
      <c r="A102" s="9">
        <v>80101706</v>
      </c>
      <c r="B102" s="8" t="s">
        <v>108079</v>
      </c>
      <c r="C102" s="9">
        <v>1</v>
      </c>
      <c r="D102" s="9">
        <v>1</v>
      </c>
      <c r="E102" s="9">
        <v>11</v>
      </c>
      <c r="F102" s="112">
        <v>1</v>
      </c>
      <c r="G102" s="9" t="s">
        <v>133</v>
      </c>
      <c r="H102" s="9">
        <v>1</v>
      </c>
      <c r="I102" s="138">
        <f>34980000+19020000</f>
        <v>54000000</v>
      </c>
      <c r="J102" s="138">
        <f>34980000+19020000</f>
        <v>54000000</v>
      </c>
      <c r="K102" s="9">
        <v>0</v>
      </c>
      <c r="L102" s="9">
        <v>0</v>
      </c>
      <c r="M102" s="113" t="s">
        <v>107820</v>
      </c>
      <c r="N102" s="113" t="s">
        <v>8</v>
      </c>
      <c r="O102" s="9" t="s">
        <v>108043</v>
      </c>
      <c r="P102" s="113">
        <v>3186800</v>
      </c>
      <c r="Q102" s="114" t="s">
        <v>107819</v>
      </c>
    </row>
    <row r="103" spans="1:17" ht="90" customHeight="1">
      <c r="A103" s="9">
        <v>93141506</v>
      </c>
      <c r="B103" s="8" t="s">
        <v>108078</v>
      </c>
      <c r="C103" s="9">
        <v>2</v>
      </c>
      <c r="D103" s="9">
        <v>2</v>
      </c>
      <c r="E103" s="9">
        <v>9</v>
      </c>
      <c r="F103" s="112">
        <v>1</v>
      </c>
      <c r="G103" s="9" t="s">
        <v>133</v>
      </c>
      <c r="H103" s="9">
        <v>1</v>
      </c>
      <c r="I103" s="138">
        <v>500000000</v>
      </c>
      <c r="J103" s="138">
        <v>500000000</v>
      </c>
      <c r="K103" s="9">
        <v>0</v>
      </c>
      <c r="L103" s="9">
        <v>0</v>
      </c>
      <c r="M103" s="113" t="s">
        <v>107820</v>
      </c>
      <c r="N103" s="113" t="s">
        <v>8</v>
      </c>
      <c r="O103" s="9" t="s">
        <v>108043</v>
      </c>
      <c r="P103" s="113">
        <v>3186800</v>
      </c>
      <c r="Q103" s="114" t="s">
        <v>107819</v>
      </c>
    </row>
    <row r="104" spans="1:17" ht="45" customHeight="1">
      <c r="A104" s="9">
        <v>86101705</v>
      </c>
      <c r="B104" s="8" t="s">
        <v>107808</v>
      </c>
      <c r="C104" s="9">
        <v>2</v>
      </c>
      <c r="D104" s="9">
        <v>2</v>
      </c>
      <c r="E104" s="9">
        <v>9</v>
      </c>
      <c r="F104" s="112">
        <v>1</v>
      </c>
      <c r="G104" s="9" t="s">
        <v>133</v>
      </c>
      <c r="H104" s="9">
        <v>1</v>
      </c>
      <c r="I104" s="138">
        <v>51500000</v>
      </c>
      <c r="J104" s="138">
        <v>51500000</v>
      </c>
      <c r="K104" s="9">
        <v>0</v>
      </c>
      <c r="L104" s="9">
        <v>0</v>
      </c>
      <c r="M104" s="113" t="s">
        <v>107820</v>
      </c>
      <c r="N104" s="113" t="s">
        <v>8</v>
      </c>
      <c r="O104" s="9" t="s">
        <v>108043</v>
      </c>
      <c r="P104" s="113">
        <v>3186800</v>
      </c>
      <c r="Q104" s="114" t="s">
        <v>107819</v>
      </c>
    </row>
    <row r="105" spans="1:17" ht="47.25" customHeight="1">
      <c r="A105" s="9">
        <v>81112205</v>
      </c>
      <c r="B105" s="8" t="s">
        <v>107837</v>
      </c>
      <c r="C105" s="9">
        <v>1</v>
      </c>
      <c r="D105" s="9">
        <v>1</v>
      </c>
      <c r="E105" s="9">
        <v>12</v>
      </c>
      <c r="F105" s="112">
        <v>1</v>
      </c>
      <c r="G105" s="9" t="s">
        <v>140</v>
      </c>
      <c r="H105" s="9">
        <v>1</v>
      </c>
      <c r="I105" s="138">
        <v>91881667</v>
      </c>
      <c r="J105" s="138">
        <v>91881667</v>
      </c>
      <c r="K105" s="9">
        <v>0</v>
      </c>
      <c r="L105" s="9">
        <v>3</v>
      </c>
      <c r="M105" s="113" t="s">
        <v>107820</v>
      </c>
      <c r="N105" s="113" t="s">
        <v>8</v>
      </c>
      <c r="O105" s="9" t="s">
        <v>108043</v>
      </c>
      <c r="P105" s="113">
        <v>3186800</v>
      </c>
      <c r="Q105" s="114" t="s">
        <v>107819</v>
      </c>
    </row>
    <row r="106" spans="1:17" ht="30" customHeight="1">
      <c r="A106" s="9">
        <v>46182205</v>
      </c>
      <c r="B106" s="8" t="s">
        <v>107969</v>
      </c>
      <c r="C106" s="9">
        <v>2</v>
      </c>
      <c r="D106" s="9">
        <v>2</v>
      </c>
      <c r="E106" s="9">
        <v>1</v>
      </c>
      <c r="F106" s="112">
        <v>1</v>
      </c>
      <c r="G106" s="9" t="s">
        <v>133</v>
      </c>
      <c r="H106" s="9">
        <v>1</v>
      </c>
      <c r="I106" s="138">
        <v>9000000</v>
      </c>
      <c r="J106" s="138">
        <v>9000000</v>
      </c>
      <c r="K106" s="9">
        <v>0</v>
      </c>
      <c r="L106" s="9">
        <v>0</v>
      </c>
      <c r="M106" s="113" t="s">
        <v>107839</v>
      </c>
      <c r="N106" s="113" t="s">
        <v>8</v>
      </c>
      <c r="O106" s="9" t="s">
        <v>108043</v>
      </c>
      <c r="P106" s="113">
        <v>3186800</v>
      </c>
      <c r="Q106" s="114" t="s">
        <v>107819</v>
      </c>
    </row>
    <row r="107" spans="1:17" s="133" customFormat="1" ht="63" customHeight="1">
      <c r="A107" s="9" t="s">
        <v>108067</v>
      </c>
      <c r="B107" s="8" t="s">
        <v>107864</v>
      </c>
      <c r="C107" s="9">
        <v>3</v>
      </c>
      <c r="D107" s="9">
        <v>3</v>
      </c>
      <c r="E107" s="9">
        <v>2</v>
      </c>
      <c r="F107" s="112">
        <v>1</v>
      </c>
      <c r="G107" s="9" t="s">
        <v>72</v>
      </c>
      <c r="H107" s="9">
        <v>1</v>
      </c>
      <c r="I107" s="138">
        <v>60000000</v>
      </c>
      <c r="J107" s="138">
        <v>60000000</v>
      </c>
      <c r="K107" s="9">
        <v>0</v>
      </c>
      <c r="L107" s="9">
        <v>0</v>
      </c>
      <c r="M107" s="113" t="s">
        <v>107839</v>
      </c>
      <c r="N107" s="113" t="s">
        <v>8</v>
      </c>
      <c r="O107" s="9" t="s">
        <v>108043</v>
      </c>
      <c r="P107" s="113">
        <v>3186800</v>
      </c>
      <c r="Q107" s="114" t="s">
        <v>107819</v>
      </c>
    </row>
    <row r="108" spans="1:17" s="133" customFormat="1" ht="34.5" customHeight="1">
      <c r="A108" s="9" t="s">
        <v>108068</v>
      </c>
      <c r="B108" s="8" t="s">
        <v>107966</v>
      </c>
      <c r="C108" s="9">
        <v>2</v>
      </c>
      <c r="D108" s="9">
        <v>2</v>
      </c>
      <c r="E108" s="9">
        <v>2</v>
      </c>
      <c r="F108" s="112">
        <v>1</v>
      </c>
      <c r="G108" s="9" t="s">
        <v>72</v>
      </c>
      <c r="H108" s="9">
        <v>1</v>
      </c>
      <c r="I108" s="138">
        <v>6150000</v>
      </c>
      <c r="J108" s="138">
        <v>6150000</v>
      </c>
      <c r="K108" s="9">
        <v>0</v>
      </c>
      <c r="L108" s="9">
        <v>0</v>
      </c>
      <c r="M108" s="113" t="s">
        <v>107820</v>
      </c>
      <c r="N108" s="113" t="s">
        <v>4396</v>
      </c>
      <c r="O108" s="9" t="s">
        <v>107982</v>
      </c>
      <c r="P108" s="113">
        <v>3186800</v>
      </c>
      <c r="Q108" s="114" t="s">
        <v>107827</v>
      </c>
    </row>
    <row r="109" spans="1:17" s="133" customFormat="1" ht="28.5" customHeight="1">
      <c r="A109" s="9" t="s">
        <v>107967</v>
      </c>
      <c r="B109" s="8" t="s">
        <v>107962</v>
      </c>
      <c r="C109" s="9">
        <v>7</v>
      </c>
      <c r="D109" s="9">
        <v>7</v>
      </c>
      <c r="E109" s="9">
        <v>1</v>
      </c>
      <c r="F109" s="112">
        <v>1</v>
      </c>
      <c r="G109" s="9" t="s">
        <v>107874</v>
      </c>
      <c r="H109" s="9">
        <v>1</v>
      </c>
      <c r="I109" s="138">
        <v>10358160</v>
      </c>
      <c r="J109" s="138">
        <v>10358160</v>
      </c>
      <c r="K109" s="9">
        <v>0</v>
      </c>
      <c r="L109" s="9">
        <v>0</v>
      </c>
      <c r="M109" s="113" t="s">
        <v>107875</v>
      </c>
      <c r="N109" s="113" t="s">
        <v>3072</v>
      </c>
      <c r="O109" s="9" t="s">
        <v>108044</v>
      </c>
      <c r="P109" s="113" t="s">
        <v>107878</v>
      </c>
      <c r="Q109" s="114" t="s">
        <v>107824</v>
      </c>
    </row>
    <row r="110" spans="1:17" s="133" customFormat="1" ht="32.25" customHeight="1">
      <c r="A110" s="9">
        <v>72101511</v>
      </c>
      <c r="B110" s="8" t="s">
        <v>107963</v>
      </c>
      <c r="C110" s="9">
        <v>3</v>
      </c>
      <c r="D110" s="9">
        <v>3</v>
      </c>
      <c r="E110" s="9">
        <v>8</v>
      </c>
      <c r="F110" s="112">
        <v>1</v>
      </c>
      <c r="G110" s="9" t="s">
        <v>107874</v>
      </c>
      <c r="H110" s="9">
        <v>1</v>
      </c>
      <c r="I110" s="138">
        <v>800000</v>
      </c>
      <c r="J110" s="138">
        <v>800000</v>
      </c>
      <c r="K110" s="9">
        <v>0</v>
      </c>
      <c r="L110" s="9">
        <v>0</v>
      </c>
      <c r="M110" s="113" t="s">
        <v>107875</v>
      </c>
      <c r="N110" s="113" t="s">
        <v>3072</v>
      </c>
      <c r="O110" s="9" t="s">
        <v>108044</v>
      </c>
      <c r="P110" s="113" t="s">
        <v>107878</v>
      </c>
      <c r="Q110" s="114" t="s">
        <v>107824</v>
      </c>
    </row>
    <row r="111" spans="1:17" s="133" customFormat="1" ht="43.5" customHeight="1">
      <c r="A111" s="9" t="s">
        <v>108068</v>
      </c>
      <c r="B111" s="8" t="s">
        <v>107959</v>
      </c>
      <c r="C111" s="9">
        <v>3</v>
      </c>
      <c r="D111" s="9">
        <v>3</v>
      </c>
      <c r="E111" s="9">
        <v>8</v>
      </c>
      <c r="F111" s="112">
        <v>1</v>
      </c>
      <c r="G111" s="9" t="s">
        <v>133</v>
      </c>
      <c r="H111" s="9">
        <v>1</v>
      </c>
      <c r="I111" s="138">
        <v>13491840</v>
      </c>
      <c r="J111" s="138">
        <v>13491840</v>
      </c>
      <c r="K111" s="9">
        <v>0</v>
      </c>
      <c r="L111" s="9">
        <v>0</v>
      </c>
      <c r="M111" s="113" t="s">
        <v>107820</v>
      </c>
      <c r="N111" s="113" t="s">
        <v>195</v>
      </c>
      <c r="O111" s="9" t="s">
        <v>107879</v>
      </c>
      <c r="P111" s="113">
        <v>7411007</v>
      </c>
      <c r="Q111" s="114" t="s">
        <v>107880</v>
      </c>
    </row>
    <row r="112" spans="1:17" s="133" customFormat="1" ht="45" customHeight="1">
      <c r="A112" s="9" t="s">
        <v>101330</v>
      </c>
      <c r="B112" s="8" t="s">
        <v>107960</v>
      </c>
      <c r="C112" s="9">
        <v>3</v>
      </c>
      <c r="D112" s="9">
        <v>3</v>
      </c>
      <c r="E112" s="9">
        <v>8</v>
      </c>
      <c r="F112" s="9">
        <v>1</v>
      </c>
      <c r="G112" s="9" t="s">
        <v>133</v>
      </c>
      <c r="H112" s="9">
        <v>1</v>
      </c>
      <c r="I112" s="138">
        <v>1500000</v>
      </c>
      <c r="J112" s="138">
        <v>1500000</v>
      </c>
      <c r="K112" s="9">
        <v>0</v>
      </c>
      <c r="L112" s="9">
        <v>0</v>
      </c>
      <c r="M112" s="113" t="s">
        <v>107820</v>
      </c>
      <c r="N112" s="149" t="s">
        <v>195</v>
      </c>
      <c r="O112" s="9" t="s">
        <v>107879</v>
      </c>
      <c r="P112" s="113">
        <v>7411007</v>
      </c>
      <c r="Q112" s="114" t="s">
        <v>107880</v>
      </c>
    </row>
    <row r="113" spans="1:17" s="134" customFormat="1" ht="54.75" customHeight="1">
      <c r="A113" s="9" t="s">
        <v>101330</v>
      </c>
      <c r="B113" s="8" t="s">
        <v>107955</v>
      </c>
      <c r="C113" s="9">
        <v>3</v>
      </c>
      <c r="D113" s="9">
        <v>3</v>
      </c>
      <c r="E113" s="9">
        <v>8</v>
      </c>
      <c r="F113" s="112">
        <v>1</v>
      </c>
      <c r="G113" s="9" t="s">
        <v>133</v>
      </c>
      <c r="H113" s="9">
        <v>1</v>
      </c>
      <c r="I113" s="138">
        <v>3800000</v>
      </c>
      <c r="J113" s="138">
        <v>3800000</v>
      </c>
      <c r="K113" s="9">
        <v>0</v>
      </c>
      <c r="L113" s="9">
        <v>0</v>
      </c>
      <c r="M113" s="113" t="s">
        <v>107820</v>
      </c>
      <c r="N113" s="113" t="s">
        <v>3767</v>
      </c>
      <c r="O113" s="9" t="s">
        <v>108045</v>
      </c>
      <c r="P113" s="113">
        <v>3162888184</v>
      </c>
      <c r="Q113" s="114" t="s">
        <v>107826</v>
      </c>
    </row>
    <row r="114" spans="1:17" s="134" customFormat="1" ht="121.5" customHeight="1">
      <c r="A114" s="9">
        <v>72101511</v>
      </c>
      <c r="B114" s="8" t="s">
        <v>107952</v>
      </c>
      <c r="C114" s="9" t="s">
        <v>107895</v>
      </c>
      <c r="D114" s="9">
        <v>4</v>
      </c>
      <c r="E114" s="9">
        <v>8</v>
      </c>
      <c r="F114" s="112">
        <v>1</v>
      </c>
      <c r="G114" s="9" t="s">
        <v>133</v>
      </c>
      <c r="H114" s="9" t="s">
        <v>217</v>
      </c>
      <c r="I114" s="138">
        <f>4500000-800000</f>
        <v>3700000</v>
      </c>
      <c r="J114" s="138">
        <f>4500000-800000</f>
        <v>3700000</v>
      </c>
      <c r="K114" s="9">
        <v>0</v>
      </c>
      <c r="L114" s="9">
        <v>0</v>
      </c>
      <c r="M114" s="113" t="s">
        <v>107892</v>
      </c>
      <c r="N114" s="149" t="s">
        <v>3436</v>
      </c>
      <c r="O114" s="9" t="s">
        <v>107882</v>
      </c>
      <c r="P114" s="113">
        <v>3152526263</v>
      </c>
      <c r="Q114" s="114" t="s">
        <v>107883</v>
      </c>
    </row>
    <row r="115" spans="1:17" ht="48.75" customHeight="1">
      <c r="A115" s="9" t="s">
        <v>101330</v>
      </c>
      <c r="B115" s="8" t="s">
        <v>107950</v>
      </c>
      <c r="C115" s="9">
        <v>3</v>
      </c>
      <c r="D115" s="9">
        <v>3</v>
      </c>
      <c r="E115" s="9">
        <v>8</v>
      </c>
      <c r="F115" s="112">
        <v>1</v>
      </c>
      <c r="G115" s="9" t="s">
        <v>133</v>
      </c>
      <c r="H115" s="9">
        <v>1</v>
      </c>
      <c r="I115" s="138">
        <v>3200000</v>
      </c>
      <c r="J115" s="138">
        <v>3200000</v>
      </c>
      <c r="K115" s="9">
        <v>0</v>
      </c>
      <c r="L115" s="9">
        <v>0</v>
      </c>
      <c r="M115" s="113" t="s">
        <v>107820</v>
      </c>
      <c r="N115" s="150" t="s">
        <v>2740</v>
      </c>
      <c r="O115" s="9" t="s">
        <v>107886</v>
      </c>
      <c r="P115" s="113">
        <v>3163370967</v>
      </c>
      <c r="Q115" s="114" t="s">
        <v>107828</v>
      </c>
    </row>
    <row r="116" spans="1:17" ht="63.75" customHeight="1">
      <c r="A116" s="9">
        <v>40101701</v>
      </c>
      <c r="B116" s="8" t="s">
        <v>107951</v>
      </c>
      <c r="C116" s="9">
        <v>2</v>
      </c>
      <c r="D116" s="9">
        <v>3</v>
      </c>
      <c r="E116" s="9">
        <v>3</v>
      </c>
      <c r="F116" s="112">
        <v>1</v>
      </c>
      <c r="G116" s="9" t="s">
        <v>133</v>
      </c>
      <c r="H116" s="9">
        <v>1</v>
      </c>
      <c r="I116" s="138">
        <v>1800000</v>
      </c>
      <c r="J116" s="138">
        <v>1800000</v>
      </c>
      <c r="K116" s="9">
        <v>0</v>
      </c>
      <c r="L116" s="9">
        <v>0</v>
      </c>
      <c r="M116" s="113" t="s">
        <v>107820</v>
      </c>
      <c r="N116" s="149" t="s">
        <v>2740</v>
      </c>
      <c r="O116" s="9" t="s">
        <v>107886</v>
      </c>
      <c r="P116" s="113">
        <v>3163370967</v>
      </c>
      <c r="Q116" s="114" t="s">
        <v>107828</v>
      </c>
    </row>
    <row r="117" spans="1:17" ht="44.25" customHeight="1">
      <c r="A117" s="9">
        <v>7210151</v>
      </c>
      <c r="B117" s="8" t="s">
        <v>107948</v>
      </c>
      <c r="C117" s="9" t="s">
        <v>107846</v>
      </c>
      <c r="D117" s="9">
        <v>3</v>
      </c>
      <c r="E117" s="9">
        <v>9</v>
      </c>
      <c r="F117" s="112">
        <v>1</v>
      </c>
      <c r="G117" s="9" t="s">
        <v>133</v>
      </c>
      <c r="H117" s="9" t="s">
        <v>217</v>
      </c>
      <c r="I117" s="138">
        <v>3500000</v>
      </c>
      <c r="J117" s="138">
        <v>3500000</v>
      </c>
      <c r="K117" s="9">
        <v>0</v>
      </c>
      <c r="L117" s="9">
        <v>0</v>
      </c>
      <c r="M117" s="113" t="s">
        <v>107892</v>
      </c>
      <c r="N117" s="149" t="str">
        <f>'[1]archivo de datos'!$D$151</f>
        <v>CO-ATL-08001</v>
      </c>
      <c r="O117" s="9" t="s">
        <v>107890</v>
      </c>
      <c r="P117" s="113">
        <v>3003744386</v>
      </c>
      <c r="Q117" s="114" t="s">
        <v>107891</v>
      </c>
    </row>
    <row r="118" spans="1:17" ht="44.25" customHeight="1">
      <c r="A118" s="9">
        <v>80131601</v>
      </c>
      <c r="B118" s="8" t="s">
        <v>107789</v>
      </c>
      <c r="C118" s="9">
        <v>2</v>
      </c>
      <c r="D118" s="9">
        <v>2</v>
      </c>
      <c r="E118" s="9">
        <v>12</v>
      </c>
      <c r="F118" s="112">
        <v>1</v>
      </c>
      <c r="G118" s="9" t="s">
        <v>37</v>
      </c>
      <c r="H118" s="9" t="s">
        <v>101</v>
      </c>
      <c r="I118" s="138">
        <v>0</v>
      </c>
      <c r="J118" s="138">
        <v>0</v>
      </c>
      <c r="K118" s="9">
        <v>0</v>
      </c>
      <c r="L118" s="9">
        <v>0</v>
      </c>
      <c r="M118" s="113" t="s">
        <v>107820</v>
      </c>
      <c r="N118" s="113" t="s">
        <v>8</v>
      </c>
      <c r="O118" s="9" t="s">
        <v>108041</v>
      </c>
      <c r="P118" s="113">
        <v>3186800</v>
      </c>
      <c r="Q118" s="114" t="s">
        <v>108042</v>
      </c>
    </row>
    <row r="119" spans="1:17" ht="66" customHeight="1">
      <c r="A119" s="9">
        <v>80101706</v>
      </c>
      <c r="B119" s="8" t="s">
        <v>108087</v>
      </c>
      <c r="C119" s="9">
        <v>4</v>
      </c>
      <c r="D119" s="9">
        <v>4</v>
      </c>
      <c r="E119" s="9">
        <v>6</v>
      </c>
      <c r="F119" s="112">
        <v>1</v>
      </c>
      <c r="G119" s="9" t="s">
        <v>133</v>
      </c>
      <c r="H119" s="156">
        <v>1</v>
      </c>
      <c r="I119" s="138">
        <v>3000000</v>
      </c>
      <c r="J119" s="138">
        <v>3000000</v>
      </c>
      <c r="K119" s="9">
        <v>0</v>
      </c>
      <c r="L119" s="9">
        <v>0</v>
      </c>
      <c r="M119" s="113" t="s">
        <v>107892</v>
      </c>
      <c r="N119" s="113" t="s">
        <v>8</v>
      </c>
      <c r="O119" s="9" t="s">
        <v>108088</v>
      </c>
      <c r="P119" s="113">
        <v>3186800</v>
      </c>
      <c r="Q119" s="114" t="s">
        <v>108089</v>
      </c>
    </row>
    <row r="120" spans="1:17" ht="15.75">
      <c r="H120" s="152" t="s">
        <v>107974</v>
      </c>
      <c r="I120" s="153">
        <f>SUM(I5:I119)</f>
        <v>11401596784</v>
      </c>
      <c r="J120" s="136"/>
    </row>
    <row r="121" spans="1:17">
      <c r="A121" s="32" t="s">
        <v>108056</v>
      </c>
      <c r="B121" s="32" t="s">
        <v>108065</v>
      </c>
      <c r="I121" s="32"/>
      <c r="J121" s="136"/>
    </row>
    <row r="122" spans="1:17">
      <c r="I122" s="136"/>
      <c r="J122" s="136"/>
    </row>
    <row r="123" spans="1:17">
      <c r="I123" s="136"/>
      <c r="J123" s="136"/>
    </row>
    <row r="124" spans="1:17" ht="12.75" hidden="1" customHeight="1">
      <c r="I124" s="136"/>
      <c r="J124" s="136"/>
    </row>
    <row r="125" spans="1:17" ht="12.75" hidden="1" customHeight="1">
      <c r="I125" s="136"/>
      <c r="J125" s="136"/>
    </row>
    <row r="126" spans="1:17" ht="12.75" hidden="1" customHeight="1">
      <c r="I126" s="136"/>
      <c r="J126" s="136"/>
    </row>
    <row r="127" spans="1:17" ht="12.75" hidden="1" customHeight="1">
      <c r="I127" s="136"/>
      <c r="J127" s="136"/>
    </row>
    <row r="128" spans="1:17" ht="32.25" hidden="1" customHeight="1">
      <c r="I128" s="136"/>
      <c r="J128" s="136"/>
    </row>
    <row r="129" spans="1:10" ht="12.75" hidden="1" customHeight="1">
      <c r="I129" s="136"/>
      <c r="J129" s="136"/>
    </row>
    <row r="130" spans="1:10" ht="12.75" hidden="1" customHeight="1">
      <c r="I130" s="136"/>
      <c r="J130" s="136"/>
    </row>
    <row r="131" spans="1:10" ht="12.75" hidden="1" customHeight="1">
      <c r="I131" s="136"/>
      <c r="J131" s="136"/>
    </row>
    <row r="132" spans="1:10" ht="12.75" hidden="1" customHeight="1">
      <c r="I132" s="136"/>
      <c r="J132" s="136"/>
    </row>
    <row r="133" spans="1:10">
      <c r="I133" s="136"/>
      <c r="J133" s="136"/>
    </row>
    <row r="134" spans="1:10">
      <c r="A134" s="32" t="s">
        <v>108057</v>
      </c>
      <c r="B134" s="32" t="s">
        <v>108063</v>
      </c>
      <c r="I134" s="136"/>
      <c r="J134" s="136"/>
    </row>
    <row r="135" spans="1:10">
      <c r="A135" s="32" t="s">
        <v>108058</v>
      </c>
      <c r="B135" s="32" t="s">
        <v>108059</v>
      </c>
      <c r="I135" s="136"/>
      <c r="J135" s="136"/>
    </row>
    <row r="136" spans="1:10">
      <c r="A136" s="208" t="s">
        <v>108060</v>
      </c>
      <c r="B136" s="32" t="s">
        <v>108061</v>
      </c>
    </row>
    <row r="137" spans="1:10">
      <c r="A137" s="208"/>
      <c r="B137" s="32" t="s">
        <v>108062</v>
      </c>
    </row>
    <row r="139" spans="1:10">
      <c r="A139" s="209" t="s">
        <v>108069</v>
      </c>
      <c r="B139" s="154" t="s">
        <v>108074</v>
      </c>
      <c r="C139" s="154" t="s">
        <v>108075</v>
      </c>
    </row>
    <row r="140" spans="1:10">
      <c r="A140" s="209"/>
      <c r="B140" s="32" t="s">
        <v>108070</v>
      </c>
      <c r="C140" s="32" t="s">
        <v>108072</v>
      </c>
    </row>
    <row r="141" spans="1:10">
      <c r="A141" s="209"/>
      <c r="B141" s="32" t="s">
        <v>108071</v>
      </c>
      <c r="C141" s="32" t="s">
        <v>108073</v>
      </c>
    </row>
    <row r="142" spans="1:10">
      <c r="A142" s="209"/>
      <c r="B142" s="32" t="s">
        <v>108076</v>
      </c>
      <c r="C142" s="32" t="s">
        <v>108077</v>
      </c>
    </row>
    <row r="143" spans="1:10">
      <c r="A143" s="209"/>
      <c r="B143" s="32" t="s">
        <v>108082</v>
      </c>
      <c r="C143" s="32" t="s">
        <v>108086</v>
      </c>
    </row>
    <row r="144" spans="1:10">
      <c r="A144" s="209"/>
      <c r="B144" s="32" t="s">
        <v>108083</v>
      </c>
      <c r="C144" s="32" t="s">
        <v>108080</v>
      </c>
    </row>
    <row r="145" spans="1:3">
      <c r="A145" s="209"/>
      <c r="B145" s="32" t="s">
        <v>108084</v>
      </c>
      <c r="C145" s="32" t="s">
        <v>108085</v>
      </c>
    </row>
    <row r="146" spans="1:3">
      <c r="A146" s="209"/>
      <c r="B146" s="155" t="s">
        <v>108090</v>
      </c>
      <c r="C146" s="155" t="s">
        <v>108072</v>
      </c>
    </row>
    <row r="147" spans="1:3">
      <c r="A147" s="209"/>
      <c r="B147" s="32" t="s">
        <v>108091</v>
      </c>
      <c r="C147" s="32" t="s">
        <v>108080</v>
      </c>
    </row>
    <row r="148" spans="1:3">
      <c r="A148" s="209"/>
      <c r="B148" s="32" t="s">
        <v>108092</v>
      </c>
      <c r="C148" s="32" t="s">
        <v>108085</v>
      </c>
    </row>
    <row r="149" spans="1:3">
      <c r="A149" s="209"/>
      <c r="B149" s="32" t="s">
        <v>108095</v>
      </c>
      <c r="C149" s="32" t="s">
        <v>108085</v>
      </c>
    </row>
    <row r="150" spans="1:3">
      <c r="A150" s="209"/>
      <c r="B150" s="32" t="s">
        <v>108096</v>
      </c>
      <c r="C150" s="32" t="s">
        <v>108085</v>
      </c>
    </row>
    <row r="151" spans="1:3">
      <c r="A151" s="209"/>
      <c r="B151" s="32" t="s">
        <v>108102</v>
      </c>
      <c r="C151" s="32" t="s">
        <v>108103</v>
      </c>
    </row>
    <row r="152" spans="1:3">
      <c r="A152" s="209"/>
      <c r="B152" s="32" t="s">
        <v>108104</v>
      </c>
      <c r="C152" s="32" t="s">
        <v>108085</v>
      </c>
    </row>
  </sheetData>
  <autoFilter ref="A4:Q123"/>
  <mergeCells count="3">
    <mergeCell ref="A1:Q3"/>
    <mergeCell ref="A136:A137"/>
    <mergeCell ref="A139:A152"/>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7" r:id="rId9"/>
    <hyperlink ref="Q70" r:id="rId10"/>
    <hyperlink ref="Q71" r:id="rId11"/>
    <hyperlink ref="Q78" r:id="rId12"/>
    <hyperlink ref="Q79" r:id="rId13"/>
    <hyperlink ref="Q80" r:id="rId14"/>
    <hyperlink ref="Q73" r:id="rId15"/>
    <hyperlink ref="Q81:Q93" r:id="rId16" display="spsilva@auditoria.gov.co"/>
    <hyperlink ref="Q97:Q101" r:id="rId17" display="spsilva@auditoria.gov.co"/>
    <hyperlink ref="Q13" r:id="rId18"/>
    <hyperlink ref="Q14" r:id="rId19"/>
    <hyperlink ref="Q15" r:id="rId20"/>
    <hyperlink ref="Q16" r:id="rId21"/>
    <hyperlink ref="Q17" r:id="rId22"/>
    <hyperlink ref="Q18" r:id="rId23"/>
    <hyperlink ref="Q20" r:id="rId24"/>
    <hyperlink ref="Q21" r:id="rId25"/>
    <hyperlink ref="Q22" r:id="rId26"/>
    <hyperlink ref="Q23" r:id="rId27"/>
    <hyperlink ref="Q24" r:id="rId28"/>
    <hyperlink ref="Q25" r:id="rId29"/>
    <hyperlink ref="Q26" r:id="rId30"/>
    <hyperlink ref="Q27" r:id="rId31"/>
    <hyperlink ref="Q29" r:id="rId32"/>
    <hyperlink ref="Q30" r:id="rId33"/>
    <hyperlink ref="Q32" r:id="rId34"/>
    <hyperlink ref="Q33" r:id="rId35"/>
    <hyperlink ref="Q34" r:id="rId36"/>
    <hyperlink ref="Q35" r:id="rId37"/>
    <hyperlink ref="Q36" r:id="rId38"/>
    <hyperlink ref="Q37" r:id="rId39"/>
    <hyperlink ref="Q38" r:id="rId40"/>
    <hyperlink ref="Q39" r:id="rId41"/>
    <hyperlink ref="Q40" r:id="rId42"/>
    <hyperlink ref="Q41" r:id="rId43"/>
    <hyperlink ref="Q42" r:id="rId44"/>
    <hyperlink ref="Q43" r:id="rId45"/>
    <hyperlink ref="Q44" r:id="rId46"/>
    <hyperlink ref="Q46" r:id="rId47"/>
    <hyperlink ref="Q48" r:id="rId48"/>
    <hyperlink ref="Q49" r:id="rId49"/>
    <hyperlink ref="Q50" r:id="rId50"/>
    <hyperlink ref="Q45" r:id="rId51"/>
    <hyperlink ref="Q52" r:id="rId52"/>
    <hyperlink ref="Q53" r:id="rId53"/>
    <hyperlink ref="Q57" r:id="rId54"/>
    <hyperlink ref="Q58" r:id="rId55"/>
    <hyperlink ref="Q59" r:id="rId56"/>
    <hyperlink ref="Q60" r:id="rId57"/>
    <hyperlink ref="Q61" r:id="rId58"/>
    <hyperlink ref="Q62" r:id="rId59"/>
    <hyperlink ref="Q63" r:id="rId60"/>
    <hyperlink ref="Q64" r:id="rId61"/>
    <hyperlink ref="Q66" r:id="rId62"/>
    <hyperlink ref="Q55" r:id="rId63"/>
    <hyperlink ref="Q67" r:id="rId64"/>
    <hyperlink ref="Q68" r:id="rId65"/>
    <hyperlink ref="Q69" r:id="rId66"/>
    <hyperlink ref="Q54" r:id="rId67"/>
    <hyperlink ref="Q56" r:id="rId68"/>
    <hyperlink ref="Q65" r:id="rId69"/>
    <hyperlink ref="Q94" r:id="rId70"/>
    <hyperlink ref="Q95" r:id="rId71"/>
    <hyperlink ref="Q96" r:id="rId72"/>
    <hyperlink ref="Q74" r:id="rId73"/>
    <hyperlink ref="Q118" r:id="rId74"/>
    <hyperlink ref="O51" r:id="rId75" display="afgiraldo@auditoria.gov.co"/>
    <hyperlink ref="Q51" r:id="rId76"/>
    <hyperlink ref="O28" r:id="rId77" display="afgiraldo@auditoria.gov.co"/>
    <hyperlink ref="Q28" r:id="rId78"/>
    <hyperlink ref="O47" r:id="rId79" display="afgiraldo@auditoria.gov.co"/>
    <hyperlink ref="Q47" r:id="rId80"/>
    <hyperlink ref="Q119" r:id="rId81"/>
    <hyperlink ref="Q19" r:id="rId82"/>
  </hyperlinks>
  <pageMargins left="0.75" right="0.75" top="1" bottom="1" header="0.5" footer="0.5"/>
  <pageSetup orientation="portrait" r:id="rId83"/>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K4" sqref="K4"/>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2021-06-10T21:15:48Z</dcterms:modified>
</cp:coreProperties>
</file>