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2. ACTUALIZACION 03-08-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'!$A$4:$Q$131</definedName>
  </definedNames>
  <calcPr calcId="152511"/>
</workbook>
</file>

<file path=xl/calcChain.xml><?xml version="1.0" encoding="utf-8"?>
<calcChain xmlns="http://schemas.openxmlformats.org/spreadsheetml/2006/main">
  <c r="I128" i="2" l="1"/>
  <c r="I69" i="2" l="1"/>
  <c r="J69" i="2" s="1"/>
  <c r="I68" i="2"/>
  <c r="J68" i="2" s="1"/>
  <c r="I67" i="2"/>
  <c r="J67" i="2" s="1"/>
  <c r="I66" i="2"/>
  <c r="J66" i="2"/>
  <c r="J65" i="2"/>
  <c r="J64" i="2"/>
  <c r="J63" i="2"/>
  <c r="J62" i="2"/>
  <c r="J61" i="2"/>
  <c r="J60" i="2"/>
  <c r="J59" i="2"/>
  <c r="J58" i="2"/>
  <c r="J57" i="2"/>
  <c r="J55" i="2"/>
  <c r="J54" i="2"/>
  <c r="N123" i="2"/>
  <c r="J120" i="2"/>
  <c r="I120" i="2"/>
  <c r="J108" i="2"/>
  <c r="I108" i="2"/>
  <c r="J170" i="4"/>
  <c r="J171" i="4" s="1"/>
  <c r="J173" i="4" s="1"/>
  <c r="J133" i="4"/>
  <c r="J161" i="4" s="1"/>
  <c r="J162" i="4" s="1"/>
  <c r="J166" i="4" s="1"/>
  <c r="J101" i="4"/>
  <c r="J66" i="4"/>
  <c r="J65" i="4"/>
  <c r="N131" i="4"/>
  <c r="N130" i="4"/>
  <c r="I125" i="4"/>
  <c r="I119" i="4"/>
  <c r="I116" i="4"/>
  <c r="I111" i="4"/>
  <c r="I110" i="4"/>
  <c r="I109" i="4"/>
  <c r="I99" i="4"/>
  <c r="I71" i="4"/>
  <c r="I70" i="4"/>
  <c r="I69" i="4"/>
  <c r="I68" i="4"/>
  <c r="I66" i="4"/>
  <c r="I132" i="4" s="1"/>
  <c r="I135" i="4" s="1"/>
  <c r="I65" i="4"/>
  <c r="I59" i="4"/>
  <c r="I134" i="4"/>
  <c r="J141" i="4" s="1"/>
  <c r="J142" i="4" s="1"/>
  <c r="J143" i="4" s="1"/>
  <c r="J148" i="4" l="1"/>
  <c r="I136"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<sst xmlns="http://schemas.openxmlformats.org/spreadsheetml/2006/main" count="217930" uniqueCount="108128">
  <si>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</si>
  <si>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</si>
  <si>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</si>
  <si>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</si>
  <si>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</si>
  <si>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</si>
  <si>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</si>
  <si>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</si>
  <si>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</si>
  <si>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</si>
  <si>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</si>
  <si>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</si>
  <si>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</si>
  <si>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</si>
  <si>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</si>
  <si>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</si>
  <si>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</si>
  <si>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</si>
  <si>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</si>
  <si>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</si>
  <si>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</si>
  <si>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</si>
  <si>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</si>
  <si>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</si>
  <si>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</si>
  <si>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</si>
  <si>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</si>
  <si>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</si>
  <si>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</si>
  <si>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</si>
  <si>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</si>
  <si>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</si>
  <si>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</si>
  <si>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</si>
  <si>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</si>
  <si>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</si>
  <si>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</si>
  <si>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</si>
  <si>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</si>
  <si>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</si>
  <si>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</si>
  <si>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</si>
  <si>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</si>
  <si>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</si>
  <si>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</si>
  <si>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</si>
  <si>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</si>
  <si>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</si>
  <si>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</si>
  <si>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</si>
  <si>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</si>
  <si>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</si>
  <si>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</si>
  <si>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</si>
  <si>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</si>
  <si>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</si>
  <si>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</si>
  <si>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</si>
  <si>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</si>
  <si>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</si>
  <si>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</si>
  <si>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</si>
  <si>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</si>
  <si>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</si>
  <si>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</si>
  <si>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</si>
  <si>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</si>
  <si>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</si>
  <si>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</si>
  <si>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</si>
  <si>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</si>
  <si>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</si>
  <si>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</si>
  <si>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</si>
  <si>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</si>
  <si>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</si>
  <si>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</si>
  <si>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</si>
  <si>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</si>
  <si>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</si>
  <si>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</si>
  <si>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</si>
  <si>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</si>
  <si>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</si>
  <si>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</si>
  <si>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</si>
  <si>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</si>
  <si>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</si>
  <si>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</si>
  <si>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</si>
  <si>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</si>
  <si>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</si>
  <si>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</si>
  <si>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</si>
  <si>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</si>
  <si>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</si>
  <si>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</si>
  <si>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</si>
  <si>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</si>
  <si>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</si>
  <si>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</si>
  <si>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</si>
  <si>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</si>
  <si>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</si>
  <si>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</si>
  <si>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</si>
  <si>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</si>
  <si>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</si>
  <si>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</si>
  <si>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</si>
  <si>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</si>
  <si>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</si>
  <si>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</si>
  <si>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</si>
  <si>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</si>
  <si>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</si>
  <si>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</si>
  <si>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</si>
  <si>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</si>
  <si>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</si>
  <si>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</si>
  <si>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</si>
  <si>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</si>
  <si>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</si>
  <si>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</si>
  <si>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</si>
  <si>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</si>
  <si>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</si>
  <si>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</si>
  <si>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</si>
  <si>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</si>
  <si>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</si>
  <si>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</si>
  <si>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</si>
  <si>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</si>
  <si>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</si>
  <si>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</si>
  <si>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</si>
  <si>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</si>
  <si>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</si>
  <si>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</si>
  <si>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</si>
  <si>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</si>
  <si>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</si>
  <si>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</si>
  <si>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</si>
  <si>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</si>
  <si>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</si>
  <si>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</si>
  <si>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</si>
  <si>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</si>
  <si>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</si>
  <si>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</si>
  <si>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</si>
  <si>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</si>
  <si>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</si>
  <si>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</si>
  <si>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</si>
  <si>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</si>
  <si>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</si>
  <si>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</si>
  <si>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</si>
  <si>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</si>
  <si>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</si>
  <si>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</si>
  <si>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</si>
  <si>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</si>
  <si>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</si>
  <si>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</si>
  <si>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</si>
  <si>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</si>
  <si>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</si>
  <si>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</si>
  <si>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</si>
  <si>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</si>
  <si>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</si>
  <si>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</si>
  <si>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</si>
  <si>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</si>
  <si>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</si>
  <si>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</si>
  <si>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</si>
  <si>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</si>
  <si>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</si>
  <si>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</si>
  <si>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</si>
  <si>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</si>
  <si>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</si>
  <si>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</si>
  <si>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</si>
  <si>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</si>
  <si>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</si>
  <si>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</si>
  <si>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</si>
  <si>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</si>
  <si>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</si>
  <si>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</si>
  <si>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</si>
  <si>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</si>
  <si>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</si>
  <si>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</si>
  <si>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</si>
  <si>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</si>
  <si>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</si>
  <si>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</si>
  <si>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</si>
  <si>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</si>
  <si>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</si>
  <si>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</si>
  <si>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</si>
  <si>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</si>
  <si>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</si>
  <si>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</si>
  <si>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</si>
  <si>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</si>
  <si>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</si>
  <si>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</si>
  <si>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</si>
  <si>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</si>
  <si>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</si>
  <si>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</si>
  <si>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</si>
  <si>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</si>
  <si>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</si>
  <si>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</si>
  <si>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</si>
  <si>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</si>
  <si>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</si>
  <si>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</si>
  <si>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</si>
  <si>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</si>
  <si>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</si>
  <si>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</si>
  <si>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</si>
  <si>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</si>
  <si>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</si>
  <si>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</si>
  <si>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</si>
  <si>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</si>
  <si>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</si>
  <si>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</si>
  <si>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</si>
  <si>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</si>
  <si>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</si>
  <si>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</si>
  <si>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</si>
  <si>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</si>
  <si>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</si>
  <si>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</si>
  <si>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</si>
  <si>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</si>
  <si>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</si>
  <si>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</si>
  <si>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</si>
  <si>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</si>
  <si>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</si>
  <si>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</si>
  <si>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</si>
  <si>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</si>
  <si>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</si>
  <si>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</si>
  <si>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</si>
  <si>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</si>
  <si>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</si>
  <si>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</si>
  <si>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</si>
  <si>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</si>
  <si>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</si>
  <si>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</si>
  <si>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</si>
  <si>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</si>
  <si>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</si>
  <si>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</si>
  <si>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</si>
  <si>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</si>
  <si>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</si>
  <si>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</si>
  <si>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</si>
  <si>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</si>
  <si>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</si>
  <si>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</si>
  <si>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</si>
  <si>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</si>
  <si>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</si>
  <si>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</si>
  <si>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</si>
  <si>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</si>
  <si>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</si>
  <si>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</si>
  <si>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</si>
  <si>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</si>
  <si>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</si>
  <si>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</si>
  <si>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</si>
  <si>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</si>
  <si>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</si>
  <si>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</si>
  <si>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</si>
  <si>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</si>
  <si>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</si>
  <si>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</si>
  <si>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</si>
  <si>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</si>
  <si>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</si>
  <si>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</si>
  <si>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</si>
  <si>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</si>
  <si>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</si>
  <si>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</si>
  <si>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</si>
  <si>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</si>
  <si>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</si>
  <si>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</si>
  <si>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</si>
  <si>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</si>
  <si>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</si>
  <si>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</si>
  <si>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</si>
  <si>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</si>
  <si>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</si>
  <si>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</si>
  <si>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</si>
  <si>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</si>
  <si>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</si>
  <si>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</si>
  <si>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</si>
  <si>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</si>
  <si>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</si>
  <si>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</si>
  <si>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</si>
  <si>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</si>
  <si>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</si>
  <si>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</si>
  <si>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</si>
  <si>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</si>
  <si>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</si>
  <si>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</si>
  <si>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</si>
  <si>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</si>
  <si>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</si>
  <si>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</si>
  <si>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</si>
  <si>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</si>
  <si>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</si>
  <si>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</si>
  <si>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</si>
  <si>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</si>
  <si>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</si>
  <si>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</si>
  <si>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</si>
  <si>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</si>
  <si>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</si>
  <si>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</si>
  <si>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</si>
  <si>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</si>
  <si>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</si>
  <si>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</si>
  <si>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</si>
  <si>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</si>
  <si>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</si>
  <si>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</si>
  <si>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</si>
  <si>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</si>
  <si>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</si>
  <si>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</si>
  <si>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</si>
  <si>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</si>
  <si>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</si>
  <si>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</si>
  <si>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</si>
  <si>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</si>
  <si>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</si>
  <si>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</si>
  <si>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</si>
  <si>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</si>
  <si>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</si>
  <si>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</si>
  <si>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</si>
  <si>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</si>
  <si>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</si>
  <si>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</si>
  <si>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</si>
  <si>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</si>
  <si>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</si>
  <si>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</si>
  <si>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</si>
  <si>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</si>
  <si>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</si>
  <si>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</si>
  <si>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</si>
  <si>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</si>
  <si>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</si>
  <si>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</si>
  <si>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</si>
  <si>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</si>
  <si>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</si>
  <si>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</si>
  <si>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</si>
  <si>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</si>
  <si>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</si>
  <si>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</si>
  <si>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</si>
  <si>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</si>
  <si>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</si>
  <si>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</si>
  <si>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</si>
  <si>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</si>
  <si>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</si>
  <si>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</si>
  <si>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</si>
  <si>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</si>
  <si>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</si>
  <si>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</si>
  <si>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</si>
  <si>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</si>
  <si>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</si>
  <si>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</si>
  <si>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</si>
  <si>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</si>
  <si>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</si>
  <si>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</si>
  <si>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</si>
  <si>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</si>
  <si>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</si>
  <si>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</si>
  <si>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</si>
  <si>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</si>
  <si>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</si>
  <si>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</si>
  <si>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</si>
  <si>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</si>
  <si>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</si>
  <si>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</si>
  <si>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</si>
  <si>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</si>
  <si>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</si>
  <si>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</si>
  <si>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</si>
  <si>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</si>
  <si>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</si>
  <si>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</si>
  <si>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</si>
  <si>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</si>
  <si>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</si>
  <si>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</si>
  <si>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</si>
  <si>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</si>
  <si>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</si>
  <si>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</si>
  <si>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</si>
  <si>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</si>
  <si>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</si>
  <si>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</si>
  <si>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</si>
  <si>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</si>
  <si>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</si>
  <si>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</si>
  <si>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</si>
  <si>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</si>
  <si>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</si>
  <si>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</si>
  <si>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</si>
  <si>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</si>
  <si>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</si>
  <si>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</si>
  <si>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</si>
  <si>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</si>
  <si>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</si>
  <si>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</si>
  <si>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</si>
  <si>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</si>
  <si>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</si>
  <si>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</si>
  <si>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</si>
  <si>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</si>
  <si>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</si>
  <si>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</si>
  <si>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</si>
  <si>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</si>
  <si>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</si>
  <si>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</si>
  <si>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</si>
  <si>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</si>
  <si>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</si>
  <si>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</si>
  <si>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</si>
  <si>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</si>
  <si>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</si>
  <si>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</si>
  <si>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</si>
  <si>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</si>
  <si>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</si>
  <si>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</si>
  <si>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</si>
  <si>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</si>
  <si>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</si>
  <si>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</si>
  <si>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</si>
  <si>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</si>
  <si>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</si>
  <si>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</si>
  <si>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</si>
  <si>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</si>
  <si>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</si>
  <si>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</si>
  <si>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</si>
  <si>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</si>
  <si>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</si>
  <si>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</si>
  <si>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</si>
  <si>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</si>
  <si>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</si>
  <si>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</si>
  <si>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</si>
  <si>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</si>
  <si>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</si>
  <si>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</si>
  <si>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</si>
  <si>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</si>
  <si>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</si>
  <si>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</si>
  <si>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</si>
  <si>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</si>
  <si>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</si>
  <si>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</si>
  <si>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</si>
  <si>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</si>
  <si>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</si>
  <si>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</si>
  <si>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</si>
  <si>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</si>
  <si>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</si>
  <si>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</si>
  <si>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</si>
  <si>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</si>
  <si>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</si>
  <si>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</si>
  <si>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</si>
  <si>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</si>
  <si>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</si>
  <si>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</si>
  <si>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</si>
  <si>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</si>
  <si>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</si>
  <si>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</si>
  <si>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</si>
  <si>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</si>
  <si>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</si>
  <si>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</si>
  <si>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</si>
  <si>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</si>
  <si>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</si>
  <si>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</si>
  <si>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</si>
  <si>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</si>
  <si>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</si>
  <si>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</si>
  <si>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</si>
  <si>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</si>
  <si>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</si>
  <si>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</si>
  <si>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</si>
  <si>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</si>
  <si>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</si>
  <si>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</si>
  <si>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</si>
  <si>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</si>
  <si>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</si>
  <si>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</si>
  <si>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</si>
  <si>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</si>
  <si>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</si>
  <si>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</si>
  <si>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</si>
  <si>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</si>
  <si>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</si>
  <si>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</si>
  <si>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</si>
  <si>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</si>
  <si>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</si>
  <si>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</si>
  <si>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</si>
  <si>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</si>
  <si>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</si>
  <si>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</si>
  <si>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</si>
  <si>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</si>
  <si>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</si>
  <si>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</si>
  <si>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</si>
  <si>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</si>
  <si>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</si>
  <si>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</si>
  <si>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</si>
  <si>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</si>
  <si>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</si>
  <si>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</si>
  <si>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</si>
  <si>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</si>
  <si>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</si>
  <si>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</si>
  <si>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</si>
  <si>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</si>
  <si>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</si>
  <si>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</si>
  <si>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</si>
  <si>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</si>
  <si>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</si>
  <si>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</si>
  <si>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</si>
  <si>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</si>
  <si>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</si>
  <si>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</si>
  <si>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</si>
  <si>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</si>
  <si>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</si>
  <si>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</si>
  <si>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</si>
  <si>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</si>
  <si>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</si>
  <si>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</si>
  <si>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</si>
  <si>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</si>
  <si>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</si>
  <si>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</si>
  <si>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</si>
  <si>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</si>
  <si>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</si>
  <si>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</si>
  <si>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</si>
  <si>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</si>
  <si>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</si>
  <si>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</si>
  <si>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</si>
  <si>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</si>
  <si>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</si>
  <si>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</si>
  <si>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</si>
  <si>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</si>
  <si>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</si>
  <si>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</si>
  <si>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</si>
  <si>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</si>
  <si>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</si>
  <si>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</si>
  <si>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</si>
  <si>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</si>
  <si>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</si>
  <si>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</si>
  <si>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</si>
  <si>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</si>
  <si>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</si>
  <si>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</si>
  <si>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</si>
  <si>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</si>
  <si>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</si>
  <si>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</si>
  <si>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</si>
  <si>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</si>
  <si>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</si>
  <si>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</si>
  <si>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</si>
  <si>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</si>
  <si>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</si>
  <si>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</si>
  <si>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</si>
  <si>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</si>
  <si>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</si>
  <si>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</si>
  <si>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</si>
  <si>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</si>
  <si>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</si>
  <si>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</si>
  <si>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</si>
  <si>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</si>
  <si>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</si>
  <si>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</si>
  <si>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</si>
  <si>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</si>
  <si>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</si>
  <si>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</si>
  <si>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</si>
  <si>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</si>
  <si>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</si>
  <si>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</si>
  <si>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</si>
  <si>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</si>
  <si>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</si>
  <si>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</si>
  <si>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</si>
  <si>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</si>
  <si>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</si>
  <si>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</si>
  <si>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</si>
  <si>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</si>
  <si>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</si>
  <si>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</si>
  <si>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</si>
  <si>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</si>
  <si>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</si>
  <si>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</si>
  <si>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</si>
  <si>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</si>
  <si>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</si>
  <si>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</si>
  <si>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</si>
  <si>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</si>
  <si>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</si>
  <si>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</si>
  <si>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</si>
  <si>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</si>
  <si>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</si>
  <si>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</si>
  <si>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</si>
  <si>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</si>
  <si>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</si>
  <si>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</si>
  <si>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</si>
  <si>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</si>
  <si>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</si>
  <si>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</si>
  <si>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</si>
  <si>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</si>
  <si>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</si>
  <si>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</si>
  <si>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</si>
  <si>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</si>
  <si>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</si>
  <si>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</si>
  <si>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</si>
  <si>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</si>
  <si>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</si>
  <si>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</si>
  <si>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</si>
  <si>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</si>
  <si>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</si>
  <si>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</si>
  <si>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</si>
  <si>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</si>
  <si>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</si>
  <si>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</si>
  <si>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</si>
  <si>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</si>
  <si>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</si>
  <si>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</si>
  <si>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</si>
  <si>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</si>
  <si>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</si>
  <si>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</si>
  <si>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</si>
  <si>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</si>
  <si>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</si>
  <si>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</si>
  <si>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</si>
  <si>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</si>
  <si>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</si>
  <si>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</si>
  <si>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</si>
  <si>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</si>
  <si>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</si>
  <si>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</si>
  <si>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</si>
  <si>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</si>
  <si>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</si>
  <si>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</si>
  <si>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</si>
  <si>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</si>
  <si>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</si>
  <si>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</si>
  <si>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</si>
  <si>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</si>
  <si>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</si>
  <si>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</si>
  <si>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</si>
  <si>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</si>
  <si>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</si>
  <si>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</si>
  <si>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</si>
  <si>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</si>
  <si>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</si>
  <si>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</si>
  <si>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</si>
  <si>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</si>
  <si>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</si>
  <si>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</si>
  <si>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</si>
  <si>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</si>
  <si>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</si>
  <si>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</si>
  <si>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</si>
  <si>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</si>
  <si>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</si>
  <si>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</si>
  <si>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</si>
  <si>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</si>
  <si>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</si>
  <si>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</si>
  <si>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</si>
  <si>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</si>
  <si>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</si>
  <si>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</si>
  <si>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</si>
  <si>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</si>
  <si>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</si>
  <si>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</si>
  <si>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</si>
  <si>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</si>
  <si>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</si>
  <si>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</si>
  <si>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</si>
  <si>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</si>
  <si>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</si>
  <si>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</si>
  <si>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</si>
  <si>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</si>
  <si>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</si>
  <si>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</si>
  <si>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</si>
  <si>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</si>
  <si>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</si>
  <si>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</si>
  <si>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</si>
  <si>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</si>
  <si>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</si>
  <si>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</si>
  <si>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</si>
  <si>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</si>
  <si>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</si>
  <si>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</si>
  <si>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</si>
  <si>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</si>
  <si>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</si>
  <si>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</si>
  <si>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</si>
  <si>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</si>
  <si>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</si>
  <si>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</si>
  <si>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</si>
  <si>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</si>
  <si>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</si>
  <si>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</si>
  <si>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</si>
  <si>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</si>
  <si>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</si>
  <si>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</si>
  <si>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</si>
  <si>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</si>
  <si>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</si>
  <si>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</si>
  <si>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</si>
  <si>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</si>
  <si>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</si>
  <si>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</si>
  <si>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</si>
  <si>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</si>
  <si>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</si>
  <si>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</si>
  <si>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</si>
  <si>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</si>
  <si>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</si>
  <si>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</si>
  <si>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</si>
  <si>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</si>
  <si>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</si>
  <si>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</si>
  <si>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</si>
  <si>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</si>
  <si>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</si>
  <si>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</si>
  <si>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</si>
  <si>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</si>
  <si>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</si>
  <si>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</si>
  <si>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</si>
  <si>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</si>
  <si>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</si>
  <si>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</si>
  <si>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</si>
  <si>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</si>
  <si>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</si>
  <si>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</si>
  <si>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</si>
  <si>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</si>
  <si>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</si>
  <si>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</si>
  <si>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</si>
  <si>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</si>
  <si>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</si>
  <si>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</si>
  <si>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</si>
  <si>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</si>
  <si>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</si>
  <si>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</si>
  <si>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</si>
  <si>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</si>
  <si>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</si>
  <si>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</si>
  <si>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</si>
  <si>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</si>
  <si>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</si>
  <si>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</si>
  <si>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</si>
  <si>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</si>
  <si>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</si>
  <si>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</si>
  <si>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</si>
  <si>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</si>
  <si>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</si>
  <si>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</si>
  <si>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</si>
  <si>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</si>
  <si>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</si>
  <si>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</si>
  <si>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</si>
  <si>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</si>
  <si>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</si>
  <si>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</si>
  <si>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</si>
  <si>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</si>
  <si>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</si>
  <si>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</si>
  <si>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</si>
  <si>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</si>
  <si>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</si>
  <si>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</si>
  <si>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</si>
  <si>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</si>
  <si>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</si>
  <si>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</si>
  <si>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</si>
  <si>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</si>
  <si>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</si>
  <si>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</si>
  <si>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</si>
  <si>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</si>
  <si>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</si>
  <si>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</si>
  <si>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</si>
  <si>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</si>
  <si>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</si>
  <si>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</si>
  <si>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</si>
  <si>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</si>
  <si>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</si>
  <si>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</si>
  <si>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</si>
  <si>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</si>
  <si>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</si>
  <si>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</si>
  <si>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</si>
  <si>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</si>
  <si>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</si>
  <si>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</si>
  <si>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</si>
  <si>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</si>
  <si>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</si>
  <si>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</si>
  <si>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</si>
  <si>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</si>
  <si>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</si>
  <si>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</si>
  <si>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</si>
  <si>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</si>
  <si>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</si>
  <si>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</si>
  <si>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</si>
  <si>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</si>
  <si>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</si>
  <si>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</si>
  <si>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</si>
  <si>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</si>
  <si>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</si>
  <si>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</si>
  <si>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</si>
  <si>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</si>
  <si>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</si>
  <si>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</si>
  <si>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</si>
  <si>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</si>
  <si>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</si>
  <si>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</si>
  <si>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</si>
  <si>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</si>
  <si>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</si>
  <si>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</si>
  <si>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</si>
  <si>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</si>
  <si>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</si>
  <si>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</si>
  <si>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</si>
  <si>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</si>
  <si>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</si>
  <si>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</si>
  <si>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</si>
  <si>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</si>
  <si>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</si>
  <si>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</si>
  <si>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</si>
  <si>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</si>
  <si>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</si>
  <si>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</si>
  <si>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</si>
  <si>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</si>
  <si>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</si>
  <si>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</si>
  <si>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</si>
  <si>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</si>
  <si>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</si>
  <si>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</si>
  <si>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</si>
  <si>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</si>
  <si>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</si>
  <si>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</si>
  <si>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</si>
  <si>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</si>
  <si>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</si>
  <si>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</si>
  <si>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</si>
  <si>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</si>
  <si>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</si>
  <si>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</si>
  <si>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</si>
  <si>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</si>
  <si>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</si>
  <si>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</si>
  <si>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</si>
  <si>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</si>
  <si>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</si>
  <si>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</si>
  <si>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</si>
  <si>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</si>
  <si>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</si>
  <si>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</si>
  <si>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</si>
  <si>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</si>
  <si>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</si>
  <si>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</si>
  <si>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</si>
  <si>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</si>
  <si>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</si>
  <si>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</si>
  <si>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</si>
  <si>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</si>
  <si>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</si>
  <si>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</si>
  <si>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</si>
  <si>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</si>
  <si>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</si>
  <si>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</si>
  <si>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</si>
  <si>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</si>
  <si>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</si>
  <si>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</si>
  <si>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</si>
  <si>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</si>
  <si>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</si>
  <si>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</si>
  <si>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</si>
  <si>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</si>
  <si>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</si>
  <si>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</si>
  <si>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</si>
  <si>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</si>
  <si>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</si>
  <si>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</si>
  <si>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</si>
  <si>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</si>
  <si>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</si>
  <si>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</si>
  <si>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</si>
  <si>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</si>
  <si>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</si>
  <si>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</si>
  <si>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</si>
  <si>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</si>
  <si>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</si>
  <si>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</si>
  <si>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</si>
  <si>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</si>
  <si>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</si>
  <si>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</si>
  <si>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</si>
  <si>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</si>
  <si>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</si>
  <si>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</si>
  <si>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</si>
  <si>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</si>
  <si>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</si>
  <si>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</si>
  <si>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</si>
  <si>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</si>
  <si>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</si>
  <si>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</si>
  <si>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</si>
  <si>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</si>
  <si>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</si>
  <si>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</si>
  <si>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</si>
  <si>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</si>
  <si>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</si>
  <si>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</si>
  <si>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</si>
  <si>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</si>
  <si>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</si>
  <si>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</si>
  <si>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</si>
  <si>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</si>
  <si>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</si>
  <si>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</si>
  <si>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</si>
  <si>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</si>
  <si>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</si>
  <si>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</si>
  <si>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</si>
  <si>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</si>
  <si>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</si>
  <si>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</si>
  <si>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</si>
  <si>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</si>
  <si>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</si>
  <si>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</si>
  <si>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</si>
  <si>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</si>
  <si>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</si>
  <si>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</si>
  <si>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</si>
  <si>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</si>
  <si>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</si>
  <si>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</si>
  <si>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</si>
  <si>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</si>
  <si>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</si>
  <si>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</si>
  <si>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</si>
  <si>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</si>
  <si>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</si>
  <si>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</si>
  <si>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</si>
  <si>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</si>
  <si>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</si>
  <si>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</si>
  <si>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</si>
  <si>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</si>
  <si>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</si>
  <si>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</si>
  <si>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</si>
  <si>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</si>
  <si>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</si>
  <si>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</si>
  <si>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</si>
  <si>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</si>
  <si>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</si>
  <si>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</si>
  <si>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</si>
  <si>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</si>
  <si>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</si>
  <si>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</si>
  <si>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</si>
  <si>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</si>
  <si>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</si>
  <si>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</si>
  <si>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</si>
  <si>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</si>
  <si>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</si>
  <si>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</si>
  <si>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</si>
  <si>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</si>
  <si>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</si>
  <si>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</si>
  <si>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</si>
  <si>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</si>
  <si>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</si>
  <si>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</si>
  <si>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</si>
  <si>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</si>
  <si>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</si>
  <si>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</si>
  <si>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</si>
  <si>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</si>
  <si>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</si>
  <si>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</si>
  <si>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</si>
  <si>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</si>
  <si>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</si>
  <si>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</si>
  <si>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</si>
  <si>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</si>
  <si>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</si>
  <si>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</si>
  <si>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</si>
  <si>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</si>
  <si>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</si>
  <si>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</si>
  <si>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</si>
  <si>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</si>
  <si>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</si>
  <si>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</si>
  <si>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</si>
  <si>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</si>
  <si>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</si>
  <si>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</si>
  <si>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</si>
  <si>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</si>
  <si>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</si>
  <si>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</si>
  <si>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</si>
  <si>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</si>
  <si>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</si>
  <si>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</si>
  <si>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</si>
  <si>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</si>
  <si>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</si>
  <si>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</si>
  <si>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</si>
  <si>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</si>
  <si>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</si>
  <si>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</si>
  <si>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</si>
  <si>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</si>
  <si>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</si>
  <si>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</si>
  <si>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</si>
  <si>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</si>
  <si>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</si>
  <si>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</si>
  <si>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</si>
  <si>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</si>
  <si>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</si>
  <si>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</si>
  <si>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</si>
  <si>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</si>
  <si>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</si>
  <si>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</si>
  <si>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</si>
  <si>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</si>
  <si>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</si>
  <si>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</si>
  <si>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</si>
  <si>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</si>
  <si>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</si>
  <si>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</si>
  <si>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</si>
  <si>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</si>
  <si>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</si>
  <si>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</si>
  <si>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</si>
  <si>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</si>
  <si>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</si>
  <si>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</si>
  <si>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</si>
  <si>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</si>
  <si>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</si>
  <si>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</si>
  <si>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</si>
  <si>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</si>
  <si>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</si>
  <si>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</si>
  <si>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</si>
  <si>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</si>
  <si>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</si>
  <si>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</si>
  <si>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</si>
  <si>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</si>
  <si>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</si>
  <si>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</si>
  <si>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</si>
  <si>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</si>
  <si>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</si>
  <si>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</si>
  <si>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</si>
  <si>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</si>
  <si>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</si>
  <si>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</si>
  <si>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</si>
  <si>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</si>
  <si>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</si>
  <si>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</si>
  <si>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</si>
  <si>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</si>
  <si>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</si>
  <si>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</si>
  <si>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</si>
  <si>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</si>
  <si>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</si>
  <si>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</si>
  <si>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</si>
  <si>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</si>
  <si>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</si>
  <si>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</si>
  <si>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</si>
  <si>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</si>
  <si>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</si>
  <si>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</si>
  <si>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</si>
  <si>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</si>
  <si>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</si>
  <si>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</si>
  <si>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</si>
  <si>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</si>
  <si>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</si>
  <si>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</si>
  <si>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</si>
  <si>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</si>
  <si>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</si>
  <si>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</si>
  <si>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</si>
  <si>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</si>
  <si>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</si>
  <si>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</si>
  <si>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</si>
  <si>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</si>
  <si>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</si>
  <si>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</si>
  <si>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</si>
  <si>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</si>
  <si>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</si>
  <si>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</si>
  <si>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</si>
  <si>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</si>
  <si>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</si>
  <si>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</si>
  <si>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</si>
  <si>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</si>
  <si>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</si>
  <si>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</si>
  <si>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</si>
  <si>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</si>
  <si>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</si>
  <si>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</si>
  <si>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</si>
  <si>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</si>
  <si>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</si>
  <si>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</si>
  <si>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</si>
  <si>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</si>
  <si>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</si>
  <si>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</si>
  <si>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</si>
  <si>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</si>
  <si>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</si>
  <si>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</si>
  <si>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</si>
  <si>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</si>
  <si>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</si>
  <si>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</si>
  <si>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</si>
  <si>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</si>
  <si>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</si>
  <si>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</si>
  <si>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</si>
  <si>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</si>
  <si>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</si>
  <si>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</si>
  <si>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</si>
  <si>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</si>
  <si>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</si>
  <si>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</si>
  <si>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</si>
  <si>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</si>
  <si>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</si>
  <si>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</si>
  <si>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</si>
  <si>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</si>
  <si>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</si>
  <si>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</si>
  <si>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</si>
  <si>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</si>
  <si>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</si>
  <si>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</si>
  <si>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</si>
  <si>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</si>
  <si>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</si>
  <si>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</si>
  <si>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</si>
  <si>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</si>
  <si>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</si>
  <si>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</si>
  <si>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</si>
  <si>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</si>
  <si>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</si>
  <si>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</si>
  <si>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</si>
  <si>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</si>
  <si>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</si>
  <si>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</si>
  <si>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</si>
  <si>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</si>
  <si>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</si>
  <si>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</si>
  <si>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</si>
  <si>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</si>
  <si>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</si>
  <si>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</si>
  <si>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</si>
  <si>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</si>
  <si>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</si>
  <si>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</si>
  <si>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</si>
  <si>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</si>
  <si>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</si>
  <si>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</si>
  <si>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</si>
  <si>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</si>
  <si>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</si>
  <si>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</si>
  <si>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</si>
  <si>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</si>
  <si>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</si>
  <si>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</si>
  <si>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</si>
  <si>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</si>
  <si>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</si>
  <si>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</si>
  <si>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</si>
  <si>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</si>
  <si>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</si>
  <si>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</si>
  <si>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</si>
  <si>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</si>
  <si>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</si>
  <si>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</si>
  <si>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</si>
  <si>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</si>
  <si>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</si>
  <si>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</si>
  <si>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</si>
  <si>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</si>
  <si>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</si>
  <si>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</si>
  <si>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</si>
  <si>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</si>
  <si>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</si>
  <si>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</si>
  <si>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</si>
  <si>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</si>
  <si>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</si>
  <si>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</si>
  <si>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</si>
  <si>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</si>
  <si>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</si>
  <si>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</si>
  <si>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</si>
  <si>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</si>
  <si>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</si>
  <si>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</si>
  <si>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</si>
  <si>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</si>
  <si>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</si>
  <si>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</si>
  <si>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</si>
  <si>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</si>
  <si>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</si>
  <si>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</si>
  <si>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</si>
  <si>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</si>
  <si>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</si>
  <si>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</si>
  <si>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</si>
  <si>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</si>
  <si>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</si>
  <si>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</si>
  <si>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</si>
  <si>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</si>
  <si>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</si>
  <si>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</si>
  <si>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</si>
  <si>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</si>
  <si>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</si>
  <si>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</si>
  <si>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</si>
  <si>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</si>
  <si>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</si>
  <si>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</si>
  <si>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</si>
  <si>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</si>
  <si>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</si>
  <si>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</si>
  <si>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</si>
  <si>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</si>
  <si>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</si>
  <si>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</si>
  <si>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</si>
  <si>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</si>
  <si>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</si>
  <si>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</si>
  <si>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</si>
  <si>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</si>
  <si>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</si>
  <si>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</si>
  <si>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</si>
  <si>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</si>
  <si>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</si>
  <si>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</si>
  <si>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</si>
  <si>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</si>
  <si>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</si>
  <si>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</si>
  <si>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</si>
  <si>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</si>
  <si>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</si>
  <si>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</si>
  <si>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</si>
  <si>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</si>
  <si>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</si>
  <si>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</si>
  <si>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</si>
  <si>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</si>
  <si>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</si>
  <si>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</si>
  <si>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</si>
  <si>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</si>
  <si>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</si>
  <si>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</si>
  <si>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</si>
  <si>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</si>
  <si>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</si>
  <si>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</si>
  <si>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</si>
  <si>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</si>
  <si>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</si>
  <si>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</si>
  <si>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</si>
  <si>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</si>
  <si>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</si>
  <si>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</si>
  <si>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</si>
  <si>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</si>
  <si>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</si>
  <si>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</si>
  <si>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</si>
  <si>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</si>
  <si>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</si>
  <si>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</si>
  <si>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</si>
  <si>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</si>
  <si>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</si>
  <si>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</si>
  <si>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</si>
  <si>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</si>
  <si>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</si>
  <si>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</si>
  <si>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</si>
  <si>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</si>
  <si>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</si>
  <si>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</si>
  <si>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</si>
  <si>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</si>
  <si>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</si>
  <si>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</si>
  <si>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</si>
  <si>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</si>
  <si>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</si>
  <si>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</si>
  <si>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</si>
  <si>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</si>
  <si>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</si>
  <si>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</si>
  <si>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</si>
  <si>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</si>
  <si>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</si>
  <si>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</si>
  <si>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</si>
  <si>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</si>
  <si>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</si>
  <si>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</si>
  <si>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</si>
  <si>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</si>
  <si>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</si>
  <si>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</si>
  <si>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</si>
  <si>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</si>
  <si>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</si>
  <si>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</si>
  <si>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</si>
  <si>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</si>
  <si>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</si>
  <si>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</si>
  <si>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</si>
  <si>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</si>
  <si>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</si>
  <si>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</si>
  <si>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</si>
  <si>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</si>
  <si>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</si>
  <si>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</si>
  <si>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</si>
  <si>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</si>
  <si>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</si>
  <si>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</si>
  <si>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</si>
  <si>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</si>
  <si>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</si>
  <si>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</si>
  <si>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</si>
  <si>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</si>
  <si>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</si>
  <si>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</si>
  <si>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</si>
  <si>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</si>
  <si>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</si>
  <si>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</si>
  <si>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</si>
  <si>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</si>
  <si>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</si>
  <si>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</si>
  <si>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</si>
  <si>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</si>
  <si>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</si>
  <si>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</si>
  <si>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</si>
  <si>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</si>
  <si>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</si>
  <si>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</si>
  <si>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</si>
  <si>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</si>
  <si>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</si>
  <si>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</si>
  <si>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</si>
  <si>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</si>
  <si>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</si>
  <si>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</si>
  <si>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</si>
  <si>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</si>
  <si>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</si>
  <si>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</si>
  <si>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</si>
  <si>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</si>
  <si>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</si>
  <si>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</si>
  <si>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</si>
  <si>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</si>
  <si>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</si>
  <si>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</si>
  <si>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</si>
  <si>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</si>
  <si>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</si>
  <si>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</si>
  <si>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</si>
  <si>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</si>
  <si>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</si>
  <si>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</si>
  <si>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</si>
  <si>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</si>
  <si>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</si>
  <si>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</si>
  <si>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</si>
  <si>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</si>
  <si>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</si>
  <si>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</si>
  <si>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</si>
  <si>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</si>
  <si>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</si>
  <si>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</si>
  <si>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</si>
  <si>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</si>
  <si>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</si>
  <si>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</si>
  <si>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</si>
  <si>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</si>
  <si>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</si>
  <si>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</si>
  <si>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</si>
  <si>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</si>
  <si>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</si>
  <si>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</si>
  <si>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</si>
  <si>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</si>
  <si>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</si>
  <si>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</si>
  <si>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</si>
  <si>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</si>
  <si>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</si>
  <si>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</si>
  <si>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</si>
  <si>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</si>
  <si>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</si>
  <si>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</si>
  <si>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</si>
  <si>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</si>
  <si>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</si>
  <si>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</si>
  <si>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</si>
  <si>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</si>
  <si>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</si>
  <si>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</si>
  <si>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</si>
  <si>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</si>
  <si>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</si>
  <si>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</si>
  <si>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</si>
  <si>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</si>
  <si>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</si>
  <si>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</si>
  <si>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</si>
  <si>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</si>
  <si>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</si>
  <si>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</si>
  <si>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</si>
  <si>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</si>
  <si>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</si>
  <si>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</si>
  <si>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</si>
  <si>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</si>
  <si>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</si>
  <si>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</si>
  <si>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</si>
  <si>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</si>
  <si>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</si>
  <si>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</si>
  <si>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</si>
  <si>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</si>
  <si>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</si>
  <si>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</si>
  <si>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</si>
  <si>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</si>
  <si>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</si>
  <si>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</si>
  <si>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</si>
  <si>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</si>
  <si>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</si>
  <si>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</si>
  <si>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</si>
  <si>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</si>
  <si>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</si>
  <si>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</si>
  <si>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</si>
  <si>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</si>
  <si>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</si>
  <si>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</si>
  <si>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</si>
  <si>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</si>
  <si>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</si>
  <si>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</si>
  <si>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</si>
  <si>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</si>
  <si>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</si>
  <si>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</si>
  <si>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</si>
  <si>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</si>
  <si>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</si>
  <si>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</si>
  <si>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</si>
  <si>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</si>
  <si>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</si>
  <si>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</si>
  <si>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</si>
  <si>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</si>
  <si>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</si>
  <si>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</si>
  <si>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</si>
  <si>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</si>
  <si>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</si>
  <si>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</si>
  <si>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</si>
  <si>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</si>
  <si>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</si>
  <si>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</si>
  <si>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</si>
  <si>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</si>
  <si>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</si>
  <si>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</si>
  <si>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</si>
  <si>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</si>
  <si>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</si>
  <si>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</si>
  <si>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</si>
  <si>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</si>
  <si>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</si>
  <si>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</si>
  <si>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</si>
  <si>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</si>
  <si>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</si>
  <si>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</si>
  <si>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</si>
  <si>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</si>
  <si>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</si>
  <si>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</si>
  <si>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</si>
  <si>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</si>
  <si>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</si>
  <si>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</si>
  <si>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</si>
  <si>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</si>
  <si>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</si>
  <si>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</si>
  <si>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</si>
  <si>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</si>
  <si>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</si>
  <si>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</si>
  <si>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</si>
  <si>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</si>
  <si>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</si>
  <si>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</si>
  <si>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</si>
  <si>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</si>
  <si>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</si>
  <si>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</si>
  <si>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</si>
  <si>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</si>
  <si>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</si>
  <si>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</si>
  <si>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</si>
  <si>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</si>
  <si>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</si>
  <si>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</si>
  <si>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</si>
  <si>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</si>
  <si>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</si>
  <si>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</si>
  <si>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</si>
  <si>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</si>
  <si>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</si>
  <si>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</si>
  <si>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</si>
  <si>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</si>
  <si>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</si>
  <si>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</si>
  <si>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</si>
  <si>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</si>
  <si>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</si>
  <si>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</si>
  <si>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</si>
  <si>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</si>
  <si>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</si>
  <si>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</si>
  <si>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</si>
  <si>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</si>
  <si>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</si>
  <si>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</si>
  <si>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</si>
  <si>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</si>
  <si>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</si>
  <si>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</si>
  <si>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</si>
  <si>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</si>
  <si>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</si>
  <si>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</si>
  <si>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</si>
  <si>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</si>
  <si>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</si>
  <si>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</si>
  <si>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</si>
  <si>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</si>
  <si>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</si>
  <si>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</si>
  <si>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</si>
  <si>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</si>
  <si>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</si>
  <si>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</si>
  <si>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</si>
  <si>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</si>
  <si>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</si>
  <si>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</si>
  <si>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</si>
  <si>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</si>
  <si>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</si>
  <si>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</si>
  <si>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</si>
  <si>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</si>
  <si>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</si>
  <si>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</si>
  <si>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</si>
  <si>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</si>
  <si>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</si>
  <si>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</si>
  <si>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</si>
  <si>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</si>
  <si>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</si>
  <si>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</si>
  <si>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</si>
  <si>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</si>
  <si>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</si>
  <si>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</si>
  <si>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</si>
  <si>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</si>
  <si>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</si>
  <si>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</si>
  <si>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</si>
  <si>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</si>
  <si>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</si>
  <si>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</si>
  <si>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</si>
  <si>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</si>
  <si>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</si>
  <si>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</si>
  <si>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</si>
  <si>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</si>
  <si>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</si>
  <si>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</si>
  <si>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</si>
  <si>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</si>
  <si>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</si>
  <si>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</si>
  <si>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</si>
  <si>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</si>
  <si>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</si>
  <si>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</si>
  <si>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</si>
  <si>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</si>
  <si>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</si>
  <si>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</si>
  <si>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</si>
  <si>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</si>
  <si>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</si>
  <si>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</si>
  <si>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</si>
  <si>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</si>
  <si>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</si>
  <si>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</si>
  <si>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</si>
  <si>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</si>
  <si>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</si>
  <si>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</si>
  <si>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</si>
  <si>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</si>
  <si>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</si>
  <si>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</si>
  <si>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</si>
  <si>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</si>
  <si>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</si>
  <si>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</si>
  <si>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</si>
  <si>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</si>
  <si>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</si>
  <si>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</si>
  <si>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</si>
  <si>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</si>
  <si>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</si>
  <si>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</si>
  <si>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</si>
  <si>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</si>
  <si>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</si>
  <si>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</si>
  <si>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</si>
  <si>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</si>
  <si>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</si>
  <si>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</si>
  <si>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</si>
  <si>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</si>
  <si>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</si>
  <si>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</si>
  <si>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</si>
  <si>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</si>
  <si>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</si>
  <si>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</si>
  <si>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</si>
  <si>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</si>
  <si>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</si>
  <si>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</si>
  <si>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</si>
  <si>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</si>
  <si>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</si>
  <si>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</si>
  <si>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</si>
  <si>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</si>
  <si>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</si>
  <si>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</si>
  <si>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</si>
  <si>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</si>
  <si>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</si>
  <si>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</si>
  <si>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</si>
  <si>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</si>
  <si>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</si>
  <si>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</si>
  <si>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</si>
  <si>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</si>
  <si>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</si>
  <si>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</si>
  <si>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</si>
  <si>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</si>
  <si>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</si>
  <si>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</si>
  <si>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</si>
  <si>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</si>
  <si>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</si>
  <si>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</si>
  <si>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</si>
  <si>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</si>
  <si>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</si>
  <si>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</si>
  <si>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</si>
  <si>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</si>
  <si>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</si>
  <si>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</si>
  <si>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</si>
  <si>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</si>
  <si>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</si>
  <si>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</si>
  <si>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</si>
  <si>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</si>
  <si>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</si>
  <si>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</si>
  <si>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</si>
  <si>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</si>
  <si>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</si>
  <si>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</si>
  <si>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</si>
  <si>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</si>
  <si>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</si>
  <si>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</si>
  <si>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</si>
  <si>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</si>
  <si>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</si>
  <si>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</si>
  <si>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</si>
  <si>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</si>
  <si>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</si>
  <si>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</si>
  <si>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</si>
  <si>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</si>
  <si>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</si>
  <si>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</si>
  <si>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</si>
  <si>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</si>
  <si>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</si>
  <si>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</si>
  <si>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</si>
  <si>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</si>
  <si>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</si>
  <si>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</si>
  <si>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</si>
  <si>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</si>
  <si>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</si>
  <si>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</si>
  <si>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</si>
  <si>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</si>
  <si>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</si>
  <si>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</si>
  <si>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</si>
  <si>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</si>
  <si>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</si>
  <si>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</si>
  <si>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</si>
  <si>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</si>
  <si>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</si>
  <si>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</si>
  <si>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</si>
  <si>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</si>
  <si>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</si>
  <si>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</si>
  <si>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</si>
  <si>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</si>
  <si>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</si>
  <si>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</si>
  <si>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</si>
  <si>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</si>
  <si>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</si>
  <si>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</si>
  <si>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</si>
  <si>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</si>
  <si>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</si>
  <si>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</si>
  <si>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</si>
  <si>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</si>
  <si>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</si>
  <si>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</si>
  <si>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</si>
  <si>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</si>
  <si>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</si>
  <si>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</si>
  <si>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</si>
  <si>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</si>
  <si>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</si>
  <si>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</si>
  <si>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</si>
  <si>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</si>
  <si>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</si>
  <si>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</si>
  <si>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</si>
  <si>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</si>
  <si>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</si>
  <si>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</si>
  <si>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</si>
  <si>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</si>
  <si>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</si>
  <si>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</si>
  <si>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</si>
  <si>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</si>
  <si>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</si>
  <si>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</si>
  <si>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</si>
  <si>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</si>
  <si>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</si>
  <si>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</si>
  <si>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</si>
  <si>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</si>
  <si>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</si>
  <si>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</si>
  <si>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</si>
  <si>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</si>
  <si>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</si>
  <si>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</si>
  <si>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</si>
  <si>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</si>
  <si>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</si>
  <si>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</si>
  <si>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</si>
  <si>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</si>
  <si>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</si>
  <si>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</si>
  <si>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</si>
  <si>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</si>
  <si>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</si>
  <si>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</si>
  <si>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</si>
  <si>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</si>
  <si>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</si>
  <si>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</si>
  <si>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</si>
  <si>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</si>
  <si>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</si>
  <si>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</si>
  <si>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</si>
  <si>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</si>
  <si>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</si>
  <si>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</si>
  <si>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</si>
  <si>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</si>
  <si>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</si>
  <si>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</si>
  <si>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</si>
  <si>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</si>
  <si>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</si>
  <si>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</si>
  <si>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</si>
  <si>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</si>
  <si>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</si>
  <si>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</si>
  <si>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</si>
  <si>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</si>
  <si>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</si>
  <si>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</si>
  <si>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</si>
  <si>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</si>
  <si>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</si>
  <si>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</si>
  <si>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</si>
  <si>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</si>
  <si>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</si>
  <si>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</si>
  <si>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</si>
  <si>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</si>
  <si>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</si>
  <si>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</si>
  <si>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</si>
  <si>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</si>
  <si>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</si>
  <si>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</si>
  <si>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</si>
  <si>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</si>
  <si>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</si>
  <si>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</si>
  <si>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</si>
  <si>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</si>
  <si>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</si>
  <si>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</si>
  <si>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</si>
  <si>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</si>
  <si>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</si>
  <si>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</si>
  <si>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</si>
  <si>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</si>
  <si>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</si>
  <si>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</si>
  <si>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</si>
  <si>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</si>
  <si>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</si>
  <si>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</si>
  <si>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</si>
  <si>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</si>
  <si>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</si>
  <si>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</si>
  <si>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</si>
  <si>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</si>
  <si>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</si>
  <si>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</si>
  <si>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</si>
  <si>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</si>
  <si>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</si>
  <si>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</si>
  <si>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</si>
  <si>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</si>
  <si>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</si>
  <si>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</si>
  <si>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</si>
  <si>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</si>
  <si>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</si>
  <si>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</si>
  <si>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</si>
  <si>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</si>
  <si>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</si>
  <si>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</si>
  <si>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</si>
  <si>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</si>
  <si>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</si>
  <si>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</si>
  <si>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</si>
  <si>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</si>
  <si>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</si>
  <si>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</si>
  <si>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</si>
  <si>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</si>
  <si>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</si>
  <si>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</si>
  <si>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</si>
  <si>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</si>
  <si>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</si>
  <si>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</si>
  <si>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</si>
  <si>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</si>
  <si>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</si>
  <si>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</si>
  <si>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</si>
  <si>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</si>
  <si>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</si>
  <si>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</si>
  <si>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</si>
  <si>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</si>
  <si>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</si>
  <si>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</si>
  <si>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</si>
  <si>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</si>
  <si>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</si>
  <si>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</si>
  <si>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</si>
  <si>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</si>
  <si>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</si>
  <si>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</si>
  <si>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</si>
  <si>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</si>
  <si>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</si>
  <si>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</si>
  <si>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</si>
  <si>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</si>
  <si>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</si>
  <si>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</si>
  <si>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</si>
  <si>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</si>
  <si>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</si>
  <si>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</si>
  <si>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</si>
  <si>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</si>
  <si>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</si>
  <si>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</si>
  <si>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</si>
  <si>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</si>
  <si>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</si>
  <si>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</si>
  <si>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</si>
  <si>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</si>
  <si>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</si>
  <si>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</si>
  <si>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</si>
  <si>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</si>
  <si>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</si>
  <si>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</si>
  <si>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</si>
  <si>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</si>
  <si>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</si>
  <si>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</si>
  <si>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</si>
  <si>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</si>
  <si>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</si>
  <si>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</si>
  <si>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</si>
  <si>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</si>
  <si>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</si>
  <si>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</si>
  <si>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</si>
  <si>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</si>
  <si>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</si>
  <si>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</si>
  <si>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</si>
  <si>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</si>
  <si>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</si>
  <si>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</si>
  <si>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</si>
  <si>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</si>
  <si>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</si>
  <si>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</si>
  <si>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</si>
  <si>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</si>
  <si>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</si>
  <si>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</si>
  <si>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</si>
  <si>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</si>
  <si>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</si>
  <si>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</si>
  <si>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</si>
  <si>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</si>
  <si>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</si>
  <si>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</si>
  <si>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</si>
  <si>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</si>
  <si>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</si>
  <si>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</si>
  <si>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</si>
  <si>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</si>
  <si>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</si>
  <si>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</si>
  <si>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</si>
  <si>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</si>
  <si>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</si>
  <si>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</si>
  <si>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</si>
  <si>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</si>
  <si>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</si>
  <si>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</si>
  <si>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</si>
  <si>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</si>
  <si>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</si>
  <si>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</si>
  <si>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</si>
  <si>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</si>
  <si>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</si>
  <si>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</si>
  <si>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</si>
  <si>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</si>
  <si>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</si>
  <si>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</si>
  <si>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</si>
  <si>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</si>
  <si>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</si>
  <si>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</si>
  <si>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</si>
  <si>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</si>
  <si>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</si>
  <si>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</si>
  <si>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</si>
  <si>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</si>
  <si>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</si>
  <si>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</si>
  <si>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</si>
  <si>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</si>
  <si>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</si>
  <si>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</si>
  <si>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</si>
  <si>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</si>
  <si>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</si>
  <si>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</si>
  <si>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</si>
  <si>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</si>
  <si>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</si>
  <si>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</si>
  <si>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</si>
  <si>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</si>
  <si>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</si>
  <si>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</si>
  <si>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</si>
  <si>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</si>
  <si>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</si>
  <si>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</si>
  <si>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</si>
  <si>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</si>
  <si>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</si>
  <si>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</si>
  <si>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</si>
  <si>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</si>
  <si>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</si>
  <si>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</si>
  <si>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</si>
  <si>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</si>
  <si>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</si>
  <si>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</si>
  <si>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</si>
  <si>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</si>
  <si>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</si>
  <si>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</si>
  <si>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</si>
  <si>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</si>
  <si>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</si>
  <si>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</si>
  <si>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</si>
  <si>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</si>
  <si>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</si>
  <si>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</si>
  <si>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</si>
  <si>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</si>
  <si>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</si>
  <si>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</si>
  <si>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</si>
  <si>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</si>
  <si>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</si>
  <si>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</si>
  <si>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</si>
  <si>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</si>
  <si>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</si>
  <si>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</si>
  <si>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</si>
  <si>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</si>
  <si>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</si>
  <si>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</si>
  <si>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</si>
  <si>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</si>
  <si>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</si>
  <si>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</si>
  <si>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</si>
  <si>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</si>
  <si>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</si>
  <si>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</si>
  <si>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</si>
  <si>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</si>
  <si>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</si>
  <si>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</si>
  <si>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</si>
  <si>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</si>
  <si>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</si>
  <si>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</si>
  <si>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</si>
  <si>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</si>
  <si>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</si>
  <si>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</si>
  <si>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</si>
  <si>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</si>
  <si>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</si>
  <si>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</si>
  <si>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</si>
  <si>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</si>
  <si>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</si>
  <si>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</si>
  <si>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</si>
  <si>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</si>
  <si>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</si>
  <si>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</si>
  <si>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</si>
  <si>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</si>
  <si>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</si>
  <si>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</si>
  <si>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</si>
  <si>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</si>
  <si>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</si>
  <si>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</si>
  <si>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</si>
  <si>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</si>
  <si>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</si>
  <si>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</si>
  <si>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</si>
  <si>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</si>
  <si>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</si>
  <si>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</si>
  <si>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</si>
  <si>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</si>
  <si>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</si>
  <si>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</si>
  <si>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</si>
  <si>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</si>
  <si>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</si>
  <si>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</si>
  <si>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</si>
  <si>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</si>
  <si>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</si>
  <si>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</si>
  <si>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</si>
  <si>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</si>
  <si>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</si>
  <si>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</si>
  <si>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</si>
  <si>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</si>
  <si>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</si>
  <si>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</si>
  <si>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</si>
  <si>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</si>
  <si>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</si>
  <si>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</si>
  <si>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</si>
  <si>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</si>
  <si>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</si>
  <si>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</si>
  <si>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</si>
  <si>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</si>
  <si>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</si>
  <si>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</si>
  <si>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</si>
  <si>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</si>
  <si>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</si>
  <si>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</si>
  <si>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</si>
  <si>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</si>
  <si>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</si>
  <si>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</si>
  <si>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</si>
  <si>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</si>
  <si>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</si>
  <si>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</si>
  <si>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</si>
  <si>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</si>
  <si>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</si>
  <si>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</si>
  <si>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</si>
  <si>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</si>
  <si>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</si>
  <si>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</si>
  <si>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</si>
  <si>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</si>
  <si>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</si>
  <si>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</si>
  <si>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</si>
  <si>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</si>
  <si>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</si>
  <si>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</si>
  <si>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</si>
  <si>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</si>
  <si>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</si>
  <si>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</si>
  <si>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</si>
  <si>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</si>
  <si>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</si>
  <si>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</si>
  <si>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</si>
  <si>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</si>
  <si>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</si>
  <si>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</si>
  <si>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</si>
  <si>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</si>
  <si>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</si>
  <si>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</si>
  <si>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</si>
  <si>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</si>
  <si>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</si>
  <si>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</si>
  <si>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</si>
  <si>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</si>
  <si>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</si>
  <si>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</si>
  <si>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</si>
  <si>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</si>
  <si>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</si>
  <si>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</si>
  <si>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</si>
  <si>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</si>
  <si>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</si>
  <si>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</si>
  <si>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</si>
  <si>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</si>
  <si>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</si>
  <si>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</si>
  <si>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</si>
  <si>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</si>
  <si>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</si>
  <si>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</si>
  <si>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</si>
  <si>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</si>
  <si>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</si>
  <si>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</si>
  <si>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</si>
  <si>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</si>
  <si>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</si>
  <si>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</si>
  <si>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</si>
  <si>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</si>
  <si>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</si>
  <si>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</si>
  <si>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</si>
  <si>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</si>
  <si>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</si>
  <si>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</si>
  <si>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</si>
  <si>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</si>
  <si>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</si>
  <si>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</si>
  <si>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</si>
  <si>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</si>
  <si>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</si>
  <si>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</si>
  <si>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</si>
  <si>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</si>
  <si>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</si>
  <si>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</si>
  <si>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</si>
  <si>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</si>
  <si>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</si>
  <si>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</si>
  <si>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</si>
  <si>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</si>
  <si>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</si>
  <si>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</si>
  <si>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</si>
  <si>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</si>
  <si>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</si>
  <si>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</si>
  <si>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</si>
  <si>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</si>
  <si>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</si>
  <si>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</si>
  <si>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</si>
  <si>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</si>
  <si>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</si>
  <si>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</si>
  <si>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</si>
  <si>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</si>
  <si>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</si>
  <si>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</si>
  <si>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</si>
  <si>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</si>
  <si>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</si>
  <si>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</si>
  <si>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</si>
  <si>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</si>
  <si>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</si>
  <si>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</si>
  <si>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</si>
  <si>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</si>
  <si>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</si>
  <si>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</si>
  <si>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</si>
  <si>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</si>
  <si>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</si>
  <si>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</si>
  <si>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</si>
  <si>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</si>
  <si>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</si>
  <si>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</si>
  <si>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</si>
  <si>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</si>
  <si>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</si>
  <si>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</si>
  <si>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</si>
  <si>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</si>
  <si>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</si>
  <si>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</si>
  <si>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</si>
  <si>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</si>
  <si>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</si>
  <si>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</si>
  <si>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</si>
  <si>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</si>
  <si>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</si>
  <si>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</si>
  <si>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</si>
  <si>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</si>
  <si>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</si>
  <si>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</si>
  <si>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</si>
  <si>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</si>
  <si>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</si>
  <si>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</si>
  <si>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</si>
  <si>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</si>
  <si>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</si>
  <si>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</si>
  <si>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</si>
  <si>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</si>
  <si>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</si>
  <si>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</si>
  <si>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</si>
  <si>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</si>
  <si>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</si>
  <si>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</si>
  <si>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</si>
  <si>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</si>
  <si>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</si>
  <si>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</si>
  <si>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</si>
  <si>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</si>
  <si>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</si>
  <si>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</si>
  <si>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</si>
  <si>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</si>
  <si>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</si>
  <si>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</si>
  <si>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</si>
  <si>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</si>
  <si>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</si>
  <si>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</si>
  <si>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</si>
  <si>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</si>
  <si>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</si>
  <si>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</si>
  <si>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</si>
  <si>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</si>
  <si>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</si>
  <si>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</si>
  <si>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</si>
  <si>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</si>
  <si>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</si>
  <si>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</si>
  <si>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</si>
  <si>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</si>
  <si>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</si>
  <si>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</si>
  <si>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</si>
  <si>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</si>
  <si>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</si>
  <si>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</si>
  <si>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</si>
  <si>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</si>
  <si>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</si>
  <si>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</si>
  <si>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</si>
  <si>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</si>
  <si>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</si>
  <si>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</si>
  <si>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</si>
  <si>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</si>
  <si>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</si>
  <si>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</si>
  <si>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</si>
  <si>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</si>
  <si>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</si>
  <si>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</si>
  <si>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</si>
  <si>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</si>
  <si>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</si>
  <si>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</si>
  <si>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</si>
  <si>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</si>
  <si>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</si>
  <si>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</si>
  <si>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</si>
  <si>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</si>
  <si>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</si>
  <si>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</si>
  <si>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</si>
  <si>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</si>
  <si>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</si>
  <si>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</si>
  <si>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</si>
  <si>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</si>
  <si>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</si>
  <si>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</si>
  <si>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</si>
  <si>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</si>
  <si>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</si>
  <si>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</si>
  <si>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</si>
  <si>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</si>
  <si>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</si>
  <si>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</si>
  <si>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</si>
  <si>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</si>
  <si>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</si>
  <si>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</si>
  <si>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</si>
  <si>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</si>
  <si>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</si>
  <si>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</si>
  <si>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</si>
  <si>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</si>
  <si>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</si>
  <si>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</si>
  <si>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</si>
  <si>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</si>
  <si>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</si>
  <si>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</si>
  <si>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</si>
  <si>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</si>
  <si>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</si>
  <si>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</si>
  <si>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</si>
  <si>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</si>
  <si>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</si>
  <si>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</si>
  <si>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</si>
  <si>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</si>
  <si>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</si>
  <si>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</si>
  <si>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</si>
  <si>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</si>
  <si>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</si>
  <si>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</si>
  <si>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</si>
  <si>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</si>
  <si>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</si>
  <si>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</si>
  <si>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</si>
  <si>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</si>
  <si>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</si>
  <si>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</si>
  <si>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</si>
  <si>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</si>
  <si>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</si>
  <si>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</si>
  <si>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</si>
  <si>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</si>
  <si>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</si>
  <si>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</si>
  <si>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</si>
  <si>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</si>
  <si>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</si>
  <si>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</si>
  <si>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</si>
  <si>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</si>
  <si>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</si>
  <si>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</si>
  <si>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</si>
  <si>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</si>
  <si>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</si>
  <si>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</si>
  <si>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</si>
  <si>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</si>
  <si>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</si>
  <si>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</si>
  <si>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</si>
  <si>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</si>
  <si>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</si>
  <si>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</si>
  <si>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</si>
  <si>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</si>
  <si>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</si>
  <si>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</si>
  <si>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</si>
  <si>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</si>
  <si>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</si>
  <si>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</si>
  <si>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</si>
  <si>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</si>
  <si>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</si>
  <si>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</si>
  <si>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</si>
  <si>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</si>
  <si>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</si>
  <si>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</si>
  <si>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</si>
  <si>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</si>
  <si>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</si>
  <si>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</si>
  <si>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</si>
  <si>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</si>
  <si>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</si>
  <si>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</si>
  <si>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</si>
  <si>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</si>
  <si>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</si>
  <si>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</si>
  <si>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</si>
  <si>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</si>
  <si>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</si>
  <si>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</si>
  <si>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</si>
  <si>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</si>
  <si>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</si>
  <si>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</si>
  <si>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</si>
  <si>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</si>
  <si>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</si>
  <si>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</si>
  <si>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</si>
  <si>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</si>
  <si>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</si>
  <si>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</si>
  <si>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</si>
  <si>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</si>
  <si>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</si>
  <si>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</si>
  <si>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</si>
  <si>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</si>
  <si>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</si>
  <si>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</si>
  <si>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</si>
  <si>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</si>
  <si>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</si>
  <si>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</si>
  <si>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</si>
  <si>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</si>
  <si>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</si>
  <si>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</si>
  <si>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</si>
  <si>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</si>
  <si>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</si>
  <si>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</si>
  <si>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</si>
  <si>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</si>
  <si>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</si>
  <si>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</si>
  <si>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</si>
  <si>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</si>
  <si>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</si>
  <si>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</si>
  <si>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</si>
  <si>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</si>
  <si>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</si>
  <si>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</si>
  <si>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</si>
  <si>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</si>
  <si>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</si>
  <si>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</si>
  <si>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</si>
  <si>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</si>
  <si>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</si>
  <si>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</si>
  <si>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</si>
  <si>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</si>
  <si>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</si>
  <si>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</si>
  <si>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</si>
  <si>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</si>
  <si>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</si>
  <si>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</si>
  <si>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</si>
  <si>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</si>
  <si>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</si>
  <si>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</si>
  <si>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</si>
  <si>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</si>
  <si>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</si>
  <si>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</si>
  <si>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</si>
  <si>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</si>
  <si>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</si>
  <si>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</si>
  <si>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</si>
  <si>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</si>
  <si>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</si>
  <si>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</si>
  <si>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</si>
  <si>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</si>
  <si>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</si>
  <si>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</si>
  <si>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</si>
  <si>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</si>
  <si>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</si>
  <si>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</si>
  <si>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</si>
  <si>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</si>
  <si>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</si>
  <si>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</si>
  <si>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</si>
  <si>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</si>
  <si>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</si>
  <si>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</si>
  <si>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</si>
  <si>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</si>
  <si>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</si>
  <si>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</si>
  <si>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</si>
  <si>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</si>
  <si>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</si>
  <si>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</si>
  <si>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</si>
  <si>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</si>
  <si>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</si>
  <si>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</si>
  <si>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</si>
  <si>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</si>
  <si>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</si>
  <si>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</si>
  <si>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</si>
  <si>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</si>
  <si>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</si>
  <si>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</si>
  <si>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</si>
  <si>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</si>
  <si>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</si>
  <si>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</si>
  <si>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</si>
  <si>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</si>
  <si>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</si>
  <si>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</si>
  <si>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</si>
  <si>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</si>
  <si>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</si>
  <si>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</si>
  <si>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</si>
  <si>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</si>
  <si>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</si>
  <si>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</si>
  <si>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</si>
  <si>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</si>
  <si>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</si>
  <si>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</si>
  <si>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</si>
  <si>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</si>
  <si>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</si>
  <si>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</si>
  <si>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</si>
  <si>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</si>
  <si>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</si>
  <si>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</si>
  <si>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</si>
  <si>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</si>
  <si>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</si>
  <si>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</si>
  <si>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</si>
  <si>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</si>
  <si>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</si>
  <si>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</si>
  <si>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</si>
  <si>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</si>
  <si>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</si>
  <si>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</si>
  <si>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</si>
  <si>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</si>
  <si>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</si>
  <si>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</si>
  <si>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</si>
  <si>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</si>
  <si>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</si>
  <si>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</si>
  <si>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</si>
  <si>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</si>
  <si>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</si>
  <si>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</si>
  <si>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</si>
  <si>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</si>
  <si>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</si>
  <si>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</si>
  <si>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</si>
  <si>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</si>
  <si>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</si>
  <si>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</si>
  <si>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</si>
  <si>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</si>
  <si>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</si>
  <si>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</si>
  <si>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</si>
  <si>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</si>
  <si>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</si>
  <si>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</si>
  <si>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</si>
  <si>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</si>
  <si>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</si>
  <si>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</si>
  <si>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</si>
  <si>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</si>
  <si>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</si>
  <si>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</si>
  <si>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</si>
  <si>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</si>
  <si>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</si>
  <si>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</si>
  <si>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</si>
  <si>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</si>
  <si>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</si>
  <si>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</si>
  <si>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</si>
  <si>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</si>
  <si>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</si>
  <si>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</si>
  <si>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</si>
  <si>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</si>
  <si>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</si>
  <si>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</si>
  <si>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</si>
  <si>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</si>
  <si>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</si>
  <si>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</si>
  <si>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</si>
  <si>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</si>
  <si>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</si>
  <si>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</si>
  <si>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</si>
  <si>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</si>
  <si>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</si>
  <si>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</si>
  <si>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</si>
  <si>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</si>
  <si>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</si>
  <si>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</si>
  <si>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</si>
  <si>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</si>
  <si>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</si>
  <si>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</si>
  <si>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</si>
  <si>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</si>
  <si>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</si>
  <si>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</si>
  <si>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</si>
  <si>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</si>
  <si>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</si>
  <si>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</si>
  <si>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</si>
  <si>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</si>
  <si>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</si>
  <si>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</si>
  <si>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</si>
  <si>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</si>
  <si>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</si>
  <si>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</si>
  <si>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</si>
  <si>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</si>
  <si>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</si>
  <si>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</si>
  <si>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</si>
  <si>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</si>
  <si>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</si>
  <si>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</si>
  <si>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</si>
  <si>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</si>
  <si>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</si>
  <si>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</si>
  <si>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</si>
  <si>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</si>
  <si>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</si>
  <si>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</si>
  <si>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</si>
  <si>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</si>
  <si>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</si>
  <si>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</si>
  <si>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</si>
  <si>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</si>
  <si>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</si>
  <si>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</si>
  <si>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</si>
  <si>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</si>
  <si>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</si>
  <si>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</si>
  <si>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</si>
  <si>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</si>
  <si>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</si>
  <si>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</si>
  <si>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</si>
  <si>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</si>
  <si>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</si>
  <si>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</si>
  <si>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</si>
  <si>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</si>
  <si>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</si>
  <si>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</si>
  <si>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</si>
  <si>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</si>
  <si>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</si>
  <si>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</si>
  <si>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</si>
  <si>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</si>
  <si>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</si>
  <si>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</si>
  <si>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</si>
  <si>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</si>
  <si>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</si>
  <si>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</si>
  <si>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</si>
  <si>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</si>
  <si>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</si>
  <si>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</si>
  <si>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</si>
  <si>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</si>
  <si>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</si>
  <si>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</si>
  <si>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</si>
  <si>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</si>
  <si>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</si>
  <si>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</si>
  <si>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</si>
  <si>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</si>
  <si>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</si>
  <si>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</si>
  <si>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</si>
  <si>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</si>
  <si>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</si>
  <si>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</si>
  <si>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</si>
  <si>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</si>
  <si>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</si>
  <si>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</si>
  <si>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</si>
  <si>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</si>
  <si>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</si>
  <si>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</si>
  <si>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</si>
  <si>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</si>
  <si>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</si>
  <si>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</si>
  <si>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</si>
  <si>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</si>
  <si>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</si>
  <si>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</si>
  <si>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</si>
  <si>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</si>
  <si>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</si>
  <si>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</si>
  <si>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</si>
  <si>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</si>
  <si>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</si>
  <si>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</si>
  <si>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</si>
  <si>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</si>
  <si>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</si>
  <si>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</si>
  <si>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</si>
  <si>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</si>
  <si>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</si>
  <si>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</si>
  <si>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</si>
  <si>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</si>
  <si>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</si>
  <si>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</si>
  <si>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</si>
  <si>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</si>
  <si>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</si>
  <si>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</si>
  <si>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</si>
  <si>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</si>
  <si>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</si>
  <si>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</si>
  <si>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</si>
  <si>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</si>
  <si>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</si>
  <si>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</si>
  <si>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</si>
  <si>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</si>
  <si>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</si>
  <si>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</si>
  <si>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</si>
  <si>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</si>
  <si>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</si>
  <si>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</si>
  <si>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</si>
  <si>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</si>
  <si>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</si>
  <si>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</si>
  <si>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</si>
  <si>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</si>
  <si>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</si>
  <si>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</si>
  <si>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</si>
  <si>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</si>
  <si>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</si>
  <si>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</si>
  <si>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</si>
  <si>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</si>
  <si>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</si>
  <si>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</si>
  <si>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</si>
  <si>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</si>
  <si>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</si>
  <si>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</si>
  <si>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</si>
  <si>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</si>
  <si>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</si>
  <si>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</si>
  <si>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</si>
  <si>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</si>
  <si>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</si>
  <si>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</si>
  <si>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</si>
  <si>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</si>
  <si>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</si>
  <si>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</si>
  <si>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</si>
  <si>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</si>
  <si>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</si>
  <si>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</si>
  <si>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</si>
  <si>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</si>
  <si>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</si>
  <si>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</si>
  <si>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</si>
  <si>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</si>
  <si>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</si>
  <si>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</si>
  <si>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</si>
  <si>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</si>
  <si>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</si>
  <si>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</si>
  <si>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</si>
  <si>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</si>
  <si>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</si>
  <si>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</si>
  <si>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</si>
  <si>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</si>
  <si>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</si>
  <si>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</si>
  <si>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</si>
  <si>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</si>
  <si>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</si>
  <si>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</si>
  <si>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</si>
  <si>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</si>
  <si>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</si>
  <si>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</si>
  <si>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</si>
  <si>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</si>
  <si>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</si>
  <si>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</si>
  <si>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</si>
  <si>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</si>
  <si>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</si>
  <si>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</si>
  <si>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</si>
  <si>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</si>
  <si>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</si>
  <si>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</si>
  <si>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</si>
  <si>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</si>
  <si>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</si>
  <si>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</si>
  <si>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</si>
  <si>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</si>
  <si>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</si>
  <si>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</si>
  <si>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</si>
  <si>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</si>
  <si>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</si>
  <si>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</si>
  <si>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</si>
  <si>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</si>
  <si>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</si>
  <si>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</si>
  <si>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</si>
  <si>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</si>
  <si>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</si>
  <si>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</si>
  <si>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</si>
  <si>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</si>
  <si>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</si>
  <si>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</si>
  <si>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</si>
  <si>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</si>
  <si>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</si>
  <si>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</si>
  <si>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</si>
  <si>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</si>
  <si>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</si>
  <si>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</si>
  <si>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</si>
  <si>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</si>
  <si>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</si>
  <si>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</si>
  <si>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</si>
  <si>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</si>
  <si>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</si>
  <si>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</si>
  <si>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</si>
  <si>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</si>
  <si>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</si>
  <si>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</si>
  <si>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</si>
  <si>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</si>
  <si>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</si>
  <si>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</si>
  <si>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</si>
  <si>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</si>
  <si>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</si>
  <si>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</si>
  <si>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</si>
  <si>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</si>
  <si>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</si>
  <si>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</si>
  <si>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</si>
  <si>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</si>
  <si>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</si>
  <si>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</si>
  <si>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</si>
  <si>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</si>
  <si>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</si>
  <si>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</si>
  <si>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</si>
  <si>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</si>
  <si>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</si>
  <si>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</si>
  <si>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</si>
  <si>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</si>
  <si>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</si>
  <si>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</si>
  <si>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</si>
  <si>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</si>
  <si>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</si>
  <si>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</si>
  <si>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</si>
  <si>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</si>
  <si>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</si>
  <si>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</si>
  <si>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</si>
  <si>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</si>
  <si>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</si>
  <si>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</si>
  <si>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</si>
  <si>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</si>
  <si>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</si>
  <si>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</si>
  <si>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</si>
  <si>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</si>
  <si>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</si>
  <si>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</si>
  <si>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</si>
  <si>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</si>
  <si>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</si>
  <si>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</si>
  <si>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</si>
  <si>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</si>
  <si>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</si>
  <si>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</si>
  <si>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</si>
  <si>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</si>
  <si>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</si>
  <si>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</si>
  <si>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</si>
  <si>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</si>
  <si>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</si>
  <si>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</si>
  <si>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</si>
  <si>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</si>
  <si>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</si>
  <si>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</si>
  <si>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</si>
  <si>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</si>
  <si>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</si>
  <si>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</si>
  <si>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</si>
  <si>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</si>
  <si>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</si>
  <si>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</si>
  <si>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</si>
  <si>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</si>
  <si>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</si>
  <si>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</si>
  <si>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</si>
  <si>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</si>
  <si>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</si>
  <si>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</si>
  <si>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</si>
  <si>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</si>
  <si>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</si>
  <si>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</si>
  <si>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</si>
  <si>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</si>
  <si>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</si>
  <si>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</si>
  <si>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</si>
  <si>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</si>
  <si>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</si>
  <si>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</si>
  <si>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</si>
  <si>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</si>
  <si>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</si>
  <si>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</si>
  <si>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</si>
  <si>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</si>
  <si>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</si>
  <si>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</si>
  <si>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</si>
  <si>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</si>
  <si>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</si>
  <si>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</si>
  <si>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</si>
  <si>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</si>
  <si>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</si>
  <si>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</si>
  <si>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</si>
  <si>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</si>
  <si>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</si>
  <si>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</si>
  <si>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</si>
  <si>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</si>
  <si>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</si>
  <si>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</si>
  <si>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</si>
  <si>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</si>
  <si>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</si>
  <si>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</si>
  <si>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</si>
  <si>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</si>
  <si>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</si>
  <si>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</si>
  <si>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</si>
  <si>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</si>
  <si>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</si>
  <si>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</si>
  <si>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</si>
  <si>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</si>
  <si>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</si>
  <si>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</si>
  <si>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</si>
  <si>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</si>
  <si>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</si>
  <si>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</si>
  <si>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</si>
  <si>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</si>
  <si>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</si>
  <si>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</si>
  <si>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</si>
  <si>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</si>
  <si>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</si>
  <si>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</si>
  <si>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</si>
  <si>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</si>
  <si>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</si>
  <si>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</si>
  <si>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</si>
  <si>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</si>
  <si>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</si>
  <si>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</si>
  <si>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</si>
  <si>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</si>
  <si>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</si>
  <si>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</si>
  <si>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</si>
  <si>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</si>
  <si>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</si>
  <si>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</si>
  <si>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</si>
  <si>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</si>
  <si>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</si>
  <si>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</si>
  <si>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</si>
  <si>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</si>
  <si>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</si>
  <si>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</si>
  <si>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</si>
  <si>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</si>
  <si>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</si>
  <si>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</si>
  <si>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</si>
  <si>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</si>
  <si>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</si>
  <si>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</si>
  <si>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</si>
  <si>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</si>
  <si>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</si>
  <si>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</si>
  <si>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</si>
  <si>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</si>
  <si>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</si>
  <si>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</si>
  <si>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</si>
  <si>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</si>
  <si>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</si>
  <si>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</si>
  <si>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</si>
  <si>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</si>
  <si>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</si>
  <si>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</si>
  <si>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</si>
  <si>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</si>
  <si>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</si>
  <si>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</si>
  <si>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</si>
  <si>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</si>
  <si>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</si>
  <si>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</si>
  <si>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</si>
  <si>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</si>
  <si>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</si>
  <si>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</si>
  <si>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</si>
  <si>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</si>
  <si>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</si>
  <si>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</si>
  <si>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</si>
  <si>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</si>
  <si>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</si>
  <si>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</si>
  <si>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</si>
  <si>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</si>
  <si>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</si>
  <si>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</si>
  <si>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</si>
  <si>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</si>
  <si>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</si>
  <si>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</si>
  <si>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</si>
  <si>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</si>
  <si>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</si>
  <si>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</si>
  <si>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</si>
  <si>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</si>
  <si>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</si>
  <si>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</si>
  <si>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</si>
  <si>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</si>
  <si>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</si>
  <si>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</si>
  <si>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</si>
  <si>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</si>
  <si>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</si>
  <si>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</si>
  <si>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</si>
  <si>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</si>
  <si>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</si>
  <si>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</si>
  <si>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</si>
  <si>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</si>
  <si>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</si>
  <si>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</si>
  <si>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</si>
  <si>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</si>
  <si>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</si>
  <si>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</si>
  <si>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</si>
  <si>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</si>
  <si>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</si>
  <si>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</si>
  <si>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</si>
  <si>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</si>
  <si>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</si>
  <si>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</si>
  <si>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</si>
  <si>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</si>
  <si>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</si>
  <si>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</si>
  <si>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</si>
  <si>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</si>
  <si>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</si>
  <si>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</si>
  <si>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</si>
  <si>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</si>
  <si>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</si>
  <si>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</si>
  <si>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</si>
  <si>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</si>
  <si>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</si>
  <si>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</si>
  <si>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</si>
  <si>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</si>
  <si>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</si>
  <si>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</si>
  <si>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</si>
  <si>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</si>
  <si>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</si>
  <si>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</si>
  <si>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</si>
  <si>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</si>
  <si>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</si>
  <si>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</si>
  <si>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</si>
  <si>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</si>
  <si>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</si>
  <si>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</si>
  <si>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</si>
  <si>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</si>
  <si>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</si>
  <si>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</si>
  <si>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</si>
  <si>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</si>
  <si>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</si>
  <si>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</si>
  <si>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</si>
  <si>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</si>
  <si>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</si>
  <si>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</si>
  <si>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</si>
  <si>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</si>
  <si>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</si>
  <si>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</si>
  <si>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</si>
  <si>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</si>
  <si>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</si>
  <si>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</si>
  <si>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</si>
  <si>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</si>
  <si>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</si>
  <si>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</si>
  <si>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</si>
  <si>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</si>
  <si>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</si>
  <si>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</si>
  <si>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</si>
  <si>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</si>
  <si>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</si>
  <si>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</si>
  <si>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</si>
  <si>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</si>
  <si>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</si>
  <si>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</si>
  <si>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</si>
  <si>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</si>
  <si>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</si>
  <si>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</si>
  <si>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</si>
  <si>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</si>
  <si>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</si>
  <si>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</si>
  <si>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</si>
  <si>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</si>
  <si>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</si>
  <si>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</si>
  <si>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</si>
  <si>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</si>
  <si>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</si>
  <si>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</si>
  <si>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</si>
  <si>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</si>
  <si>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</si>
  <si>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</si>
  <si>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</si>
  <si>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</si>
  <si>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</si>
  <si>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</si>
  <si>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</si>
  <si>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</si>
  <si>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</si>
  <si>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</si>
  <si>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</si>
  <si>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</si>
  <si>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</si>
  <si>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</si>
  <si>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</si>
  <si>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</si>
  <si>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</si>
  <si>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</si>
  <si>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</si>
  <si>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</si>
  <si>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</si>
  <si>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</si>
  <si>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</si>
  <si>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</si>
  <si>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</si>
  <si>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</si>
  <si>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</si>
  <si>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</si>
  <si>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</si>
  <si>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</si>
  <si>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</si>
  <si>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</si>
  <si>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</si>
  <si>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</si>
  <si>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</si>
  <si>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</si>
  <si>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</si>
  <si>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</si>
  <si>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</si>
  <si>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</si>
  <si>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</si>
  <si>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</si>
  <si>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</si>
  <si>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</si>
  <si>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</si>
  <si>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</si>
  <si>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</si>
  <si>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</si>
  <si>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</si>
  <si>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</si>
  <si>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</si>
  <si>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</si>
  <si>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</si>
  <si>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</si>
  <si>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</si>
  <si>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</si>
  <si>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</si>
  <si>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</si>
  <si>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</si>
  <si>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</si>
  <si>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</si>
  <si>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</si>
  <si>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</si>
  <si>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</si>
  <si>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</si>
  <si>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</si>
  <si>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</si>
  <si>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</si>
  <si>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</si>
  <si>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</si>
  <si>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</si>
  <si>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</si>
  <si>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</si>
  <si>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</si>
  <si>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</si>
  <si>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</si>
  <si>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</si>
  <si>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</si>
  <si>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</si>
  <si>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</si>
  <si>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</si>
  <si>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</si>
  <si>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</si>
  <si>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</si>
  <si>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</si>
  <si>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</si>
  <si>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</si>
  <si>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</si>
  <si>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</si>
  <si>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</si>
  <si>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</si>
  <si>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</si>
  <si>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</si>
  <si>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</si>
  <si>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</si>
  <si>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</si>
  <si>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</si>
  <si>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</si>
  <si>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</si>
  <si>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</si>
  <si>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</si>
  <si>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</si>
  <si>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</si>
  <si>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</si>
  <si>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</si>
  <si>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</si>
  <si>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</si>
  <si>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</si>
  <si>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</si>
  <si>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</si>
  <si>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</si>
  <si>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</si>
  <si>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</si>
  <si>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</si>
  <si>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</si>
  <si>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</si>
  <si>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</si>
  <si>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</si>
  <si>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</si>
  <si>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</si>
  <si>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</si>
  <si>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</si>
  <si>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</si>
  <si>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</si>
  <si>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</si>
  <si>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</si>
  <si>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</si>
  <si>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</si>
  <si>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</si>
  <si>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</si>
  <si>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</si>
  <si>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</si>
  <si>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</si>
  <si>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</si>
  <si>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</si>
  <si>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</si>
  <si>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</si>
  <si>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</si>
  <si>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</si>
  <si>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</si>
  <si>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</si>
  <si>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</si>
  <si>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</si>
  <si>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</si>
  <si>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</si>
  <si>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</si>
  <si>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</si>
  <si>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</si>
  <si>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</si>
  <si>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</si>
  <si>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</si>
  <si>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</si>
  <si>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</si>
  <si>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</si>
  <si>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</si>
  <si>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</si>
  <si>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</si>
  <si>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</si>
  <si>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</si>
  <si>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</si>
  <si>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</si>
  <si>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</si>
  <si>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</si>
  <si>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</si>
  <si>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</si>
  <si>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</si>
  <si>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</si>
  <si>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</si>
  <si>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</si>
  <si>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</si>
  <si>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</si>
  <si>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</si>
  <si>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</si>
  <si>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</si>
  <si>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</si>
  <si>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</si>
  <si>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</si>
  <si>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</si>
  <si>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</si>
  <si>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</si>
  <si>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</si>
  <si>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</si>
  <si>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</si>
  <si>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</si>
  <si>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</si>
  <si>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</si>
  <si>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</si>
  <si>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</si>
  <si>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</si>
  <si>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</si>
  <si>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</si>
  <si>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</si>
  <si>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</si>
  <si>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</si>
  <si>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</si>
  <si>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</si>
  <si>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</si>
  <si>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</si>
  <si>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</si>
  <si>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</si>
  <si>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</si>
  <si>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</si>
  <si>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</si>
  <si>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</si>
  <si>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</si>
  <si>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</si>
  <si>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</si>
  <si>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</si>
  <si>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</si>
  <si>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</si>
  <si>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</si>
  <si>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</si>
  <si>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</si>
  <si>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</si>
  <si>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</si>
  <si>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</si>
  <si>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</si>
  <si>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</si>
  <si>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</si>
  <si>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</si>
  <si>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</si>
  <si>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</si>
  <si>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</si>
  <si>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</si>
  <si>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</si>
  <si>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</si>
  <si>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</si>
  <si>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</si>
  <si>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</si>
  <si>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</si>
  <si>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</si>
  <si>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</si>
  <si>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</si>
  <si>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</si>
  <si>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</si>
  <si>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</si>
  <si>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</si>
  <si>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</si>
  <si>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</si>
  <si>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</si>
  <si>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</si>
  <si>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</si>
  <si>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</si>
  <si>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</si>
  <si>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</si>
  <si>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</si>
  <si>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</si>
  <si>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</si>
  <si>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</si>
  <si>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</si>
  <si>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</si>
  <si>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</si>
  <si>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</si>
  <si>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</si>
  <si>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</si>
  <si>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</si>
  <si>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</si>
  <si>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</si>
  <si>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</si>
  <si>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</si>
  <si>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</si>
  <si>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</si>
  <si>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</si>
  <si>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</si>
  <si>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</si>
  <si>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</si>
  <si>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</si>
  <si>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</si>
  <si>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</si>
  <si>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</si>
  <si>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</si>
  <si>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</si>
  <si>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</si>
  <si>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</si>
  <si>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</si>
  <si>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</si>
  <si>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</si>
  <si>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</si>
  <si>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</si>
  <si>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</si>
  <si>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</si>
  <si>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</si>
  <si>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</si>
  <si>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</si>
  <si>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</si>
  <si>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</si>
  <si>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</si>
  <si>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</si>
  <si>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</si>
  <si>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</si>
  <si>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</si>
  <si>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</si>
  <si>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</si>
  <si>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</si>
  <si>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</si>
  <si>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</si>
  <si>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</si>
  <si>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</si>
  <si>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</si>
  <si>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</si>
  <si>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</si>
  <si>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</si>
  <si>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</si>
  <si>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</si>
  <si>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</si>
  <si>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</si>
  <si>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</si>
  <si>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</si>
  <si>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</si>
  <si>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</si>
  <si>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</si>
  <si>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</si>
  <si>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</si>
  <si>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</si>
  <si>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</si>
  <si>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</si>
  <si>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</si>
  <si>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</si>
  <si>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</si>
  <si>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</si>
  <si>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</si>
  <si>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</si>
  <si>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</si>
  <si>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</si>
  <si>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</si>
  <si>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</si>
  <si>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</si>
  <si>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</si>
  <si>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</si>
  <si>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</si>
  <si>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</si>
  <si>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</si>
  <si>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</si>
  <si>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</si>
  <si>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</si>
  <si>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</si>
  <si>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</si>
  <si>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</si>
  <si>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</si>
  <si>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</si>
  <si>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</si>
  <si>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</si>
  <si>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</si>
  <si>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</si>
  <si>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</si>
  <si>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</si>
  <si>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</si>
  <si>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</si>
  <si>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</si>
  <si>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</si>
  <si>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</si>
  <si>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</si>
  <si>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</si>
  <si>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</si>
  <si>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</si>
  <si>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</si>
  <si>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</si>
  <si>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</si>
  <si>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</si>
  <si>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</si>
  <si>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</si>
  <si>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</si>
  <si>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</si>
  <si>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</si>
  <si>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</si>
  <si>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</si>
  <si>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</si>
  <si>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</si>
  <si>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</si>
  <si>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</si>
  <si>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</si>
  <si>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</si>
  <si>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</si>
  <si>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</si>
  <si>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</si>
  <si>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</si>
  <si>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</si>
  <si>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</si>
  <si>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</si>
  <si>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</si>
  <si>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</si>
  <si>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</si>
  <si>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</si>
  <si>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</si>
  <si>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</si>
  <si>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</si>
  <si>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</si>
  <si>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</si>
  <si>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</si>
  <si>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</si>
  <si>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</si>
  <si>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</si>
  <si>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</si>
  <si>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</si>
  <si>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</si>
  <si>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</si>
  <si>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</si>
  <si>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</si>
  <si>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</si>
  <si>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</si>
  <si>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</si>
  <si>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</si>
  <si>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</si>
  <si>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</si>
  <si>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</si>
  <si>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</si>
  <si>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</si>
  <si>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</si>
  <si>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</si>
  <si>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</si>
  <si>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</si>
  <si>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</si>
  <si>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</si>
  <si>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</si>
  <si>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</si>
  <si>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</si>
  <si>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</si>
  <si>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</si>
  <si>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</si>
  <si>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</si>
  <si>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</si>
  <si>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</si>
  <si>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</si>
  <si>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</si>
  <si>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</si>
  <si>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</si>
  <si>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</si>
  <si>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</si>
  <si>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</si>
  <si>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</si>
  <si>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</si>
  <si>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</si>
  <si>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</si>
  <si>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</si>
  <si>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</si>
  <si>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</si>
  <si>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</si>
  <si>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</si>
  <si>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</si>
  <si>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</si>
  <si>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</si>
  <si>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</si>
  <si>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</si>
  <si>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</si>
  <si>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</si>
  <si>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</si>
  <si>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</si>
  <si>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</si>
  <si>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</si>
  <si>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</si>
  <si>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</si>
  <si>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</si>
  <si>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</si>
  <si>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</si>
  <si>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</si>
  <si>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</si>
  <si>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</si>
  <si>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</si>
  <si>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</si>
  <si>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</si>
  <si>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</si>
  <si>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</si>
  <si>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</si>
  <si>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</si>
  <si>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</si>
  <si>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</si>
  <si>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</si>
  <si>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</si>
  <si>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</si>
  <si>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</si>
  <si>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</si>
  <si>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</si>
  <si>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</si>
  <si>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</si>
  <si>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</si>
  <si>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</si>
  <si>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</si>
  <si>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</si>
  <si>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</si>
  <si>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</si>
  <si>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</si>
  <si>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</si>
  <si>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</si>
  <si>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</si>
  <si>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</si>
  <si>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</si>
  <si>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</si>
  <si>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</si>
  <si>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</si>
  <si>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</si>
  <si>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</si>
  <si>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</si>
  <si>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</si>
  <si>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</si>
  <si>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</si>
  <si>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</si>
  <si>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</si>
  <si>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</si>
  <si>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</si>
  <si>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</si>
  <si>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</si>
  <si>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</si>
  <si>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</si>
  <si>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</si>
  <si>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</si>
  <si>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</si>
  <si>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</si>
  <si>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</si>
  <si>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</si>
  <si>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</si>
  <si>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</si>
  <si>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</si>
  <si>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</si>
  <si>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</si>
  <si>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</si>
  <si>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</si>
  <si>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</si>
  <si>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</si>
  <si>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</si>
  <si>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</si>
  <si>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</si>
  <si>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</si>
  <si>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</si>
  <si>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</si>
  <si>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</si>
  <si>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</si>
  <si>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</si>
  <si>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</si>
  <si>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</si>
  <si>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</si>
  <si>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</si>
  <si>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</si>
  <si>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</si>
  <si>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</si>
  <si>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</si>
  <si>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</si>
  <si>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</si>
  <si>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</si>
  <si>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</si>
  <si>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</si>
  <si>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</si>
  <si>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</si>
  <si>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</si>
  <si>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</si>
  <si>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</si>
  <si>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</si>
  <si>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</si>
  <si>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</si>
  <si>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</si>
  <si>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</si>
  <si>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</si>
  <si>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</si>
  <si>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</si>
  <si>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</si>
  <si>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</si>
  <si>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</si>
  <si>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</si>
  <si>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</si>
  <si>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</si>
  <si>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</si>
  <si>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</si>
  <si>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</si>
  <si>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</si>
  <si>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</si>
  <si>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</si>
  <si>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</si>
  <si>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</si>
  <si>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</si>
  <si>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</si>
  <si>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</si>
  <si>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</si>
  <si>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</si>
  <si>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</si>
  <si>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</si>
  <si>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</si>
  <si>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</si>
  <si>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</si>
  <si>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</si>
  <si>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</si>
  <si>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</si>
  <si>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</si>
  <si>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</si>
  <si>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</si>
  <si>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</si>
  <si>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</si>
  <si>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</si>
  <si>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</si>
  <si>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</si>
  <si>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</si>
  <si>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</si>
  <si>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</si>
  <si>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</si>
  <si>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</si>
  <si>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</si>
  <si>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</si>
  <si>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</si>
  <si>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</si>
  <si>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</si>
  <si>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</si>
  <si>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</si>
  <si>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</si>
  <si>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</si>
  <si>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</si>
  <si>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</si>
  <si>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</si>
  <si>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</si>
  <si>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</si>
  <si>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</si>
  <si>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</si>
  <si>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</si>
  <si>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</si>
  <si>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</si>
  <si>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</si>
  <si>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</si>
  <si>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</si>
  <si>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</si>
  <si>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</si>
  <si>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</si>
  <si>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</si>
  <si>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</si>
  <si>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</si>
  <si>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</si>
  <si>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</si>
  <si>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</si>
  <si>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</si>
  <si>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</si>
  <si>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</si>
  <si>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</si>
  <si>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</si>
  <si>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</si>
  <si>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</si>
  <si>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</si>
  <si>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</si>
  <si>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</si>
  <si>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</si>
  <si>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</si>
  <si>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</si>
  <si>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</si>
  <si>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</si>
  <si>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</si>
  <si>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</si>
  <si>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</si>
  <si>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</si>
  <si>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</si>
  <si>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</si>
  <si>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</si>
  <si>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</si>
  <si>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</si>
  <si>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</si>
  <si>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</si>
  <si>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</si>
  <si>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</si>
  <si>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</si>
  <si>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</si>
  <si>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</si>
  <si>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</si>
  <si>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</si>
  <si>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</si>
  <si>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</si>
  <si>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</si>
  <si>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</si>
  <si>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</si>
  <si>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</si>
  <si>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</si>
  <si>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</si>
  <si>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</si>
  <si>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</si>
  <si>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</si>
  <si>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</si>
  <si>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</si>
  <si>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</si>
  <si>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</si>
  <si>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</si>
  <si>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</si>
  <si>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</si>
  <si>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</si>
  <si>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</si>
  <si>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</si>
  <si>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</si>
  <si>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</si>
  <si>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</si>
  <si>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</si>
  <si>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</si>
  <si>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</si>
  <si>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</si>
  <si>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</si>
  <si>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</si>
  <si>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</si>
  <si>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</si>
  <si>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</si>
  <si>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</si>
  <si>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</si>
  <si>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</si>
  <si>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</si>
  <si>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</si>
  <si>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</si>
  <si>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</si>
  <si>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</si>
  <si>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</si>
  <si>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</si>
  <si>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</si>
  <si>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</si>
  <si>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</si>
  <si>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</si>
  <si>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</si>
  <si>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</si>
  <si>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</si>
  <si>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</si>
  <si>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</si>
  <si>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</si>
  <si>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</si>
  <si>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</si>
  <si>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</si>
  <si>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</si>
  <si>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</si>
  <si>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</si>
  <si>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</si>
  <si>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</si>
  <si>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</si>
  <si>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</si>
  <si>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</si>
  <si>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</si>
  <si>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</si>
  <si>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</si>
  <si>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</si>
  <si>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</si>
  <si>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</si>
  <si>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</si>
  <si>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</si>
  <si>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</si>
  <si>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</si>
  <si>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</si>
  <si>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</si>
  <si>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</si>
  <si>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</si>
  <si>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</si>
  <si>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</si>
  <si>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</si>
  <si>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</si>
  <si>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</si>
  <si>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</si>
  <si>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</si>
  <si>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</si>
  <si>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</si>
  <si>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</si>
  <si>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</si>
  <si>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</si>
  <si>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</si>
  <si>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</si>
  <si>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</si>
  <si>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</si>
  <si>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</si>
  <si>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</si>
  <si>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</si>
  <si>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</si>
  <si>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</si>
  <si>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</si>
  <si>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</si>
  <si>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</si>
  <si>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</si>
  <si>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</si>
  <si>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</si>
  <si>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</si>
  <si>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</si>
  <si>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</si>
  <si>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</si>
  <si>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</si>
  <si>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</si>
  <si>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</si>
  <si>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</si>
  <si>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</si>
  <si>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</si>
  <si>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</si>
  <si>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</si>
  <si>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</si>
  <si>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</si>
  <si>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</si>
  <si>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</si>
  <si>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</si>
  <si>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</si>
  <si>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</si>
  <si>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</si>
  <si>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</si>
  <si>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</si>
  <si>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</si>
  <si>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</si>
  <si>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</si>
  <si>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</si>
  <si>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</si>
  <si>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</si>
  <si>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</si>
  <si>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</si>
  <si>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</si>
  <si>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</si>
  <si>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</si>
  <si>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</si>
  <si>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</si>
  <si>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</si>
  <si>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</si>
  <si>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</si>
  <si>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</si>
  <si>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</si>
  <si>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</si>
  <si>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</si>
  <si>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</si>
  <si>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</si>
  <si>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</si>
  <si>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</si>
  <si>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</si>
  <si>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</si>
  <si>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</si>
  <si>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</si>
  <si>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</si>
  <si>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</si>
  <si>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</si>
  <si>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</si>
  <si>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</si>
  <si>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</si>
  <si>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</si>
  <si>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</si>
  <si>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</si>
  <si>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</si>
  <si>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</si>
  <si>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</si>
  <si>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</si>
  <si>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</si>
  <si>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</si>
  <si>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</si>
  <si>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</si>
  <si>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</si>
  <si>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</si>
  <si>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</si>
  <si>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</si>
  <si>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</si>
  <si>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</si>
  <si>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</si>
  <si>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</si>
  <si>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</si>
  <si>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</si>
  <si>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</si>
  <si>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</si>
  <si>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</si>
  <si>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</si>
  <si>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</si>
  <si>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</si>
  <si>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</si>
  <si>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</si>
  <si>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</si>
  <si>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</si>
  <si>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</si>
  <si>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</si>
  <si>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</si>
  <si>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</si>
  <si>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</si>
  <si>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</si>
  <si>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</si>
  <si>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</si>
  <si>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</si>
  <si>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</si>
  <si>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</si>
  <si>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</si>
  <si>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</si>
  <si>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</si>
  <si>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</si>
  <si>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</si>
  <si>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</si>
  <si>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</si>
  <si>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</si>
  <si>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</si>
  <si>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</si>
  <si>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</si>
  <si>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</si>
  <si>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</si>
  <si>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</si>
  <si>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</si>
  <si>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</si>
  <si>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</si>
  <si>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</si>
  <si>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</si>
  <si>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</si>
  <si>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</si>
  <si>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</si>
  <si>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</si>
  <si>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</si>
  <si>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</si>
  <si>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</si>
  <si>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</si>
  <si>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</si>
  <si>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</si>
  <si>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</si>
  <si>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</si>
  <si>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</si>
  <si>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</si>
  <si>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</si>
  <si>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</si>
  <si>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</si>
  <si>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</si>
  <si>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</si>
  <si>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</si>
  <si>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</si>
  <si>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</si>
  <si>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</si>
  <si>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</si>
  <si>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</si>
  <si>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</si>
  <si>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</si>
  <si>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</si>
  <si>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</si>
  <si>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</si>
  <si>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</si>
  <si>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</si>
  <si>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</si>
  <si>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</si>
  <si>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</si>
  <si>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</si>
  <si>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</si>
  <si>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</si>
  <si>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</si>
  <si>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</si>
  <si>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</si>
  <si>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</si>
  <si>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</si>
  <si>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</si>
  <si>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</si>
  <si>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</si>
  <si>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</si>
  <si>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</si>
  <si>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</si>
  <si>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</si>
  <si>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</si>
  <si>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</si>
  <si>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</si>
  <si>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</si>
  <si>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</si>
  <si>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</si>
  <si>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</si>
  <si>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</si>
  <si>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</si>
  <si>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</si>
  <si>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</si>
  <si>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</si>
  <si>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</si>
  <si>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</si>
  <si>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</si>
  <si>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</si>
  <si>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</si>
  <si>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</si>
  <si>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</si>
  <si>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</si>
  <si>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</si>
  <si>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</si>
  <si>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</si>
  <si>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</si>
  <si>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</si>
  <si>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</si>
  <si>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</si>
  <si>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</si>
  <si>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</si>
  <si>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</si>
  <si>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</si>
  <si>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</si>
  <si>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</si>
  <si>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</si>
  <si>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</si>
  <si>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</si>
  <si>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</si>
  <si>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</si>
  <si>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</si>
  <si>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</si>
  <si>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</si>
  <si>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</si>
  <si>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</si>
  <si>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</si>
  <si>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</si>
  <si>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</si>
  <si>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</si>
  <si>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</si>
  <si>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</si>
  <si>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</si>
  <si>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</si>
  <si>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</si>
  <si>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</si>
  <si>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</si>
  <si>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</si>
  <si>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</si>
  <si>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</si>
  <si>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</si>
  <si>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</si>
  <si>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</si>
  <si>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</si>
  <si>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</si>
  <si>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</si>
  <si>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</si>
  <si>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</si>
  <si>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</si>
  <si>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</si>
  <si>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</si>
  <si>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</si>
  <si>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</si>
  <si>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</si>
  <si>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</si>
  <si>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</si>
  <si>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</si>
  <si>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</si>
  <si>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</si>
  <si>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</si>
  <si>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</si>
  <si>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</si>
  <si>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</si>
  <si>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</si>
  <si>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</si>
  <si>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</si>
  <si>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</si>
  <si>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</si>
  <si>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</si>
  <si>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</si>
  <si>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</si>
  <si>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</si>
  <si>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</si>
  <si>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</si>
  <si>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</si>
  <si>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</si>
  <si>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</si>
  <si>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</si>
  <si>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</si>
  <si>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</si>
  <si>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</si>
  <si>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</si>
  <si>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</si>
  <si>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</si>
  <si>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</si>
  <si>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</si>
  <si>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</si>
  <si>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</si>
  <si>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</si>
  <si>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</si>
  <si>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</si>
  <si>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</si>
  <si>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</si>
  <si>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</si>
  <si>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</si>
  <si>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</si>
  <si>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</si>
  <si>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</si>
  <si>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</si>
  <si>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</si>
  <si>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</si>
  <si>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</si>
  <si>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</si>
  <si>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</si>
  <si>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</si>
  <si>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</si>
  <si>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</si>
  <si>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</si>
  <si>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</si>
  <si>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</si>
  <si>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</si>
  <si>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</si>
  <si>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</si>
  <si>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</si>
  <si>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</si>
  <si>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</si>
  <si>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</si>
  <si>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</si>
  <si>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</si>
  <si>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</si>
  <si>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</si>
  <si>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</si>
  <si>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</si>
  <si>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</si>
  <si>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</si>
  <si>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</si>
  <si>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</si>
  <si>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</si>
  <si>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</si>
  <si>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</si>
  <si>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</si>
  <si>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</si>
  <si>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</si>
  <si>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</si>
  <si>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</si>
  <si>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</si>
  <si>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</si>
  <si>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</si>
  <si>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</si>
  <si>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</si>
  <si>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</si>
  <si>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</si>
  <si>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</si>
  <si>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</si>
  <si>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</si>
  <si>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</si>
  <si>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</si>
  <si>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</si>
  <si>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</si>
  <si>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</si>
  <si>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</si>
  <si>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</si>
  <si>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</si>
  <si>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</si>
  <si>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</si>
  <si>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</si>
  <si>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</si>
  <si>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</si>
  <si>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</si>
  <si>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</si>
  <si>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</si>
  <si>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</si>
  <si>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</si>
  <si>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</si>
  <si>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</si>
  <si>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</si>
  <si>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</si>
  <si>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</si>
  <si>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</si>
  <si>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</si>
  <si>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</si>
  <si>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</si>
  <si>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</si>
  <si>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</si>
  <si>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</si>
  <si>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</si>
  <si>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</si>
  <si>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</si>
  <si>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</si>
  <si>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</si>
  <si>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</si>
  <si>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</si>
  <si>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</si>
  <si>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</si>
  <si>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</si>
  <si>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</si>
  <si>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</si>
  <si>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</si>
  <si>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</si>
  <si>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</si>
  <si>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</si>
  <si>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</si>
  <si>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</si>
  <si>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</si>
  <si>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</si>
  <si>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</si>
  <si>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</si>
  <si>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</si>
  <si>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</si>
  <si>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</si>
  <si>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</si>
  <si>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</si>
  <si>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</si>
  <si>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</si>
  <si>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</si>
  <si>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</si>
  <si>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</si>
  <si>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</si>
  <si>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</si>
  <si>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</si>
  <si>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</si>
  <si>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</si>
  <si>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</si>
  <si>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</si>
  <si>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</si>
  <si>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</si>
  <si>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</si>
  <si>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</si>
  <si>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</si>
  <si>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</si>
  <si>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</si>
  <si>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</si>
  <si>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</si>
  <si>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</si>
  <si>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</si>
  <si>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</si>
  <si>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</si>
  <si>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</si>
  <si>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</si>
  <si>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</si>
  <si>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</si>
  <si>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</si>
  <si>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</si>
  <si>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</si>
  <si>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</si>
  <si>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</si>
  <si>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</si>
  <si>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</si>
  <si>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</si>
  <si>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</si>
  <si>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</si>
  <si>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</si>
  <si>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</si>
  <si>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</si>
  <si>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</si>
  <si>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</si>
  <si>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</si>
  <si>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</si>
  <si>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</si>
  <si>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</si>
  <si>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</si>
  <si>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</si>
  <si>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</si>
  <si>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</si>
  <si>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</si>
  <si>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</si>
  <si>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</si>
  <si>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</si>
  <si>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</si>
  <si>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</si>
  <si>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</si>
  <si>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</si>
  <si>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</si>
  <si>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</si>
  <si>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</si>
  <si>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</si>
  <si>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</si>
  <si>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</si>
  <si>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</si>
  <si>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</si>
  <si>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</si>
  <si>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</si>
  <si>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</si>
  <si>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</si>
  <si>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</si>
  <si>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</si>
  <si>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</si>
  <si>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</si>
  <si>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</si>
  <si>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</si>
  <si>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</si>
  <si>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</si>
  <si>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</si>
  <si>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</si>
  <si>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</si>
  <si>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</si>
  <si>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</si>
  <si>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</si>
  <si>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</si>
  <si>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</si>
  <si>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</si>
  <si>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</si>
  <si>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</si>
  <si>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</si>
  <si>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</si>
  <si>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</si>
  <si>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</si>
  <si>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</si>
  <si>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</si>
  <si>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</si>
  <si>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</si>
  <si>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</si>
  <si>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</si>
  <si>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</si>
  <si>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</si>
  <si>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</si>
  <si>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</si>
  <si>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</si>
  <si>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</si>
  <si>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</si>
  <si>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</si>
  <si>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</si>
  <si>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</si>
  <si>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</si>
  <si>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</si>
  <si>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</si>
  <si>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</si>
  <si>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</si>
  <si>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</si>
  <si>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</si>
  <si>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</si>
  <si>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</si>
  <si>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</si>
  <si>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</si>
  <si>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</si>
  <si>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</si>
  <si>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</si>
  <si>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</si>
  <si>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</si>
  <si>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</si>
  <si>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</si>
  <si>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</si>
  <si>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</si>
  <si>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</si>
  <si>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</si>
  <si>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</si>
  <si>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</si>
  <si>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</si>
  <si>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</si>
  <si>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</si>
  <si>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</si>
  <si>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</si>
  <si>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</si>
  <si>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</si>
  <si>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</si>
  <si>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</si>
  <si>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</si>
  <si>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</si>
  <si>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</si>
  <si>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</si>
  <si>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</si>
  <si>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</si>
  <si>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</si>
  <si>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</si>
  <si>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</si>
  <si>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</si>
  <si>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</si>
  <si>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</si>
  <si>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</si>
  <si>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</si>
  <si>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</si>
  <si>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</si>
  <si>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</si>
  <si>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</si>
  <si>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</si>
  <si>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</si>
  <si>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</si>
  <si>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</si>
  <si>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</si>
  <si>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</si>
  <si>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</si>
  <si>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</si>
  <si>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</si>
  <si>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</si>
  <si>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</si>
  <si>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</si>
  <si>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</si>
  <si>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</si>
  <si>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</si>
  <si>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</si>
  <si>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</si>
  <si>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</si>
  <si>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</si>
  <si>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</si>
  <si>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</si>
  <si>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</si>
  <si>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</si>
  <si>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</si>
  <si>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</si>
  <si>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</si>
  <si>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</si>
  <si>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</si>
  <si>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</si>
  <si>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</si>
  <si>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</si>
  <si>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</si>
  <si>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</si>
  <si>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</si>
  <si>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</si>
  <si>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</si>
  <si>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</si>
  <si>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</si>
  <si>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</si>
  <si>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</si>
  <si>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</si>
  <si>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</si>
  <si>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</si>
  <si>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</si>
  <si>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</si>
  <si>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</si>
  <si>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</si>
  <si>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</si>
  <si>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</si>
  <si>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</si>
  <si>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</si>
  <si>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</si>
  <si>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</si>
  <si>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</si>
  <si>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</si>
  <si>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</si>
  <si>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</si>
  <si>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</si>
  <si>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</si>
  <si>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</si>
  <si>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</si>
  <si>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</si>
  <si>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</si>
  <si>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</si>
  <si>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</si>
  <si>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</si>
  <si>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</si>
  <si>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</si>
  <si>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</si>
  <si>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</si>
  <si>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</si>
  <si>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</si>
  <si>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</si>
  <si>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</si>
  <si>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</si>
  <si>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</si>
  <si>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</si>
  <si>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</si>
  <si>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</si>
  <si>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</si>
  <si>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</si>
  <si>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</si>
  <si>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</si>
  <si>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</si>
  <si>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</si>
  <si>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</si>
  <si>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</si>
  <si>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</si>
  <si>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</si>
  <si>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</si>
  <si>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</si>
  <si>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</si>
  <si>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</si>
  <si>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</si>
  <si>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</si>
  <si>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</si>
  <si>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</si>
  <si>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</si>
  <si>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</si>
  <si>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</si>
  <si>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</si>
  <si>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</si>
  <si>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</si>
  <si>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</si>
  <si>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</si>
  <si>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</si>
  <si>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</si>
  <si>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</si>
  <si>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</si>
  <si>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</si>
  <si>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</si>
  <si>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</si>
  <si>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</si>
  <si>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</si>
  <si>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</si>
  <si>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</si>
  <si>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</si>
  <si>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</si>
  <si>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</si>
  <si>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</si>
  <si>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</si>
  <si>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</si>
  <si>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</si>
  <si>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</si>
  <si>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</si>
  <si>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</si>
  <si>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</si>
  <si>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</si>
  <si>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</si>
  <si>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</si>
  <si>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</si>
  <si>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</si>
  <si>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</si>
  <si>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</si>
  <si>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</si>
  <si>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</si>
  <si>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</si>
  <si>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</si>
  <si>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</si>
  <si>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</si>
  <si>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</si>
  <si>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</si>
  <si>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</si>
  <si>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</si>
  <si>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</si>
  <si>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</si>
  <si>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</si>
  <si>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</si>
  <si>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</si>
  <si>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</si>
  <si>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</si>
  <si>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</si>
  <si>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</si>
  <si>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</si>
  <si>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</si>
  <si>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</si>
  <si>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</si>
  <si>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</si>
  <si>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</si>
  <si>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</si>
  <si>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</si>
  <si>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</si>
  <si>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</si>
  <si>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</si>
  <si>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</si>
  <si>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</si>
  <si>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</si>
  <si>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</si>
  <si>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</si>
  <si>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</si>
  <si>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</si>
  <si>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</si>
  <si>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</si>
  <si>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</si>
  <si>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</si>
  <si>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</si>
  <si>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</si>
  <si>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</si>
  <si>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</si>
  <si>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</si>
  <si>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</si>
  <si>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</si>
  <si>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</si>
  <si>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</si>
  <si>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</si>
  <si>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</si>
  <si>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</si>
  <si>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</si>
  <si>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</si>
  <si>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</si>
  <si>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</si>
  <si>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</si>
  <si>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</si>
  <si>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</si>
  <si>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</si>
  <si>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</si>
  <si>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</si>
  <si>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</si>
  <si>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</si>
  <si>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</si>
  <si>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</si>
  <si>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</si>
  <si>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</si>
  <si>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</si>
  <si>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</si>
  <si>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</si>
  <si>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</si>
  <si>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</si>
  <si>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</si>
  <si>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</si>
  <si>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</si>
  <si>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</si>
  <si>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</si>
  <si>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</si>
  <si>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</si>
  <si>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</si>
  <si>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</si>
  <si>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</si>
  <si>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</si>
  <si>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</si>
  <si>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</si>
  <si>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</si>
  <si>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</si>
  <si>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</si>
  <si>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</si>
  <si>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</si>
  <si>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</si>
  <si>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</si>
  <si>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</si>
  <si>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</si>
  <si>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</si>
  <si>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</si>
  <si>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</si>
  <si>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</si>
  <si>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</si>
  <si>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</si>
  <si>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</si>
  <si>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</si>
  <si>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</si>
  <si>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</si>
  <si>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</si>
  <si>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</si>
  <si>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</si>
  <si>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</si>
  <si>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</si>
  <si>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</si>
  <si>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</si>
  <si>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</si>
  <si>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</si>
  <si>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</si>
  <si>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</si>
  <si>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</si>
  <si>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</si>
  <si>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</si>
  <si>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</si>
  <si>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</si>
  <si>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</si>
  <si>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</si>
  <si>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</si>
  <si>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</si>
  <si>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</si>
  <si>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</si>
  <si>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</si>
  <si>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</si>
  <si>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</si>
  <si>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</si>
  <si>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</si>
  <si>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</si>
  <si>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</si>
  <si>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</si>
  <si>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</si>
  <si>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</si>
  <si>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</si>
  <si>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</si>
  <si>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</si>
  <si>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</si>
  <si>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</si>
  <si>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</si>
  <si>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</si>
  <si>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</si>
  <si>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</si>
  <si>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</si>
  <si>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</si>
  <si>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</si>
  <si>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</si>
  <si>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</si>
  <si>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</si>
  <si>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</si>
  <si>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</si>
  <si>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</si>
  <si>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</si>
  <si>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</si>
  <si>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</si>
  <si>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</si>
  <si>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</si>
  <si>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</si>
  <si>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</si>
  <si>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</si>
  <si>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</si>
  <si>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</si>
  <si>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</si>
  <si>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</si>
  <si>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</si>
  <si>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</si>
  <si>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</si>
  <si>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</si>
  <si>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</si>
  <si>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</si>
  <si>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</si>
  <si>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</si>
  <si>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</si>
  <si>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</si>
  <si>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</si>
  <si>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</si>
  <si>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</si>
  <si>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</si>
  <si>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</si>
  <si>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</si>
  <si>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</si>
  <si>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</si>
  <si>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</si>
  <si>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</si>
  <si>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</si>
  <si>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</si>
  <si>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</si>
  <si>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</si>
  <si>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</si>
  <si>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</si>
  <si>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</si>
  <si>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</si>
  <si>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</si>
  <si>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</si>
  <si>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</si>
  <si>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</si>
  <si>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</si>
  <si>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</si>
  <si>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</si>
  <si>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</si>
  <si>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</si>
  <si>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</si>
  <si>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</si>
  <si>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</si>
  <si>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</si>
  <si>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</si>
  <si>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</si>
  <si>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</si>
  <si>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</si>
  <si>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</si>
  <si>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</si>
  <si>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</si>
  <si>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</si>
  <si>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</si>
  <si>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</si>
  <si>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</si>
  <si>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</si>
  <si>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</si>
  <si>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</si>
  <si>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</si>
  <si>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</si>
  <si>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</si>
  <si>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</si>
  <si>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</si>
  <si>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</si>
  <si>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</si>
  <si>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</si>
  <si>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</si>
  <si>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</si>
  <si>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</si>
  <si>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</si>
  <si>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</si>
  <si>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</si>
  <si>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</si>
  <si>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</si>
  <si>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</si>
  <si>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</si>
  <si>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</si>
  <si>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</si>
  <si>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</si>
  <si>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</si>
  <si>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</si>
  <si>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</si>
  <si>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</si>
  <si>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</si>
  <si>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</si>
  <si>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</si>
  <si>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</si>
  <si>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</si>
  <si>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</si>
  <si>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</si>
  <si>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</si>
  <si>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</si>
  <si>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</si>
  <si>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</si>
  <si>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</si>
  <si>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</si>
  <si>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</si>
  <si>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</si>
  <si>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</si>
  <si>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</si>
  <si>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</si>
  <si>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</si>
  <si>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</si>
  <si>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</si>
  <si>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</si>
  <si>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</si>
  <si>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</si>
  <si>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</si>
  <si>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</si>
  <si>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</si>
  <si>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</si>
  <si>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</si>
  <si>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</si>
  <si>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</si>
  <si>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</si>
  <si>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</si>
  <si>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</si>
  <si>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</si>
  <si>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</si>
  <si>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</si>
  <si>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</si>
  <si>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</si>
  <si>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</si>
  <si>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</si>
  <si>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</si>
  <si>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</si>
  <si>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</si>
  <si>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</si>
  <si>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</si>
  <si>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</si>
  <si>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</si>
  <si>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</si>
  <si>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</si>
  <si>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</si>
  <si>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</si>
  <si>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</si>
  <si>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</si>
  <si>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</si>
  <si>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</si>
  <si>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</si>
  <si>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</si>
  <si>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</si>
  <si>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</si>
  <si>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</si>
  <si>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</si>
  <si>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</si>
  <si>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</si>
  <si>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</si>
  <si>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</si>
  <si>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</si>
  <si>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</si>
  <si>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</si>
  <si>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</si>
  <si>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</si>
  <si>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</si>
  <si>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</si>
  <si>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</si>
  <si>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</si>
  <si>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</si>
  <si>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</si>
  <si>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</si>
  <si>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</si>
  <si>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</si>
  <si>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</si>
  <si>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</si>
  <si>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</si>
  <si>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</si>
  <si>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</si>
  <si>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</si>
  <si>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</si>
  <si>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</si>
  <si>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</si>
  <si>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</si>
  <si>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</si>
  <si>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</si>
  <si>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</si>
  <si>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</si>
  <si>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</si>
  <si>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</si>
  <si>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</si>
  <si>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</si>
  <si>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</si>
  <si>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</si>
  <si>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</si>
  <si>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</si>
  <si>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</si>
  <si>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</si>
  <si>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</si>
  <si>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</si>
  <si>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</si>
  <si>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</si>
  <si>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</si>
  <si>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</si>
  <si>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</si>
  <si>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</si>
  <si>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</si>
  <si>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</si>
  <si>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</si>
  <si>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</si>
  <si>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</si>
  <si>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</si>
  <si>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</si>
  <si>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</si>
  <si>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</si>
  <si>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</si>
  <si>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</si>
  <si>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</si>
  <si>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</si>
  <si>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</si>
  <si>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</si>
  <si>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</si>
  <si>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</si>
  <si>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</si>
  <si>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</si>
  <si>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</si>
  <si>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</si>
  <si>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</si>
  <si>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</si>
  <si>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</si>
  <si>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</si>
  <si>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</si>
  <si>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</si>
  <si>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</si>
  <si>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</si>
  <si>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</si>
  <si>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</si>
  <si>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</si>
  <si>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</si>
  <si>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</si>
  <si>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</si>
  <si>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</si>
  <si>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</si>
  <si>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</si>
  <si>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</si>
  <si>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</si>
  <si>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</si>
  <si>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</si>
  <si>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</si>
  <si>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</si>
  <si>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</si>
  <si>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</si>
  <si>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</si>
  <si>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</si>
  <si>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</si>
  <si>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</si>
  <si>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</si>
  <si>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</si>
  <si>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</si>
  <si>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</si>
  <si>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</si>
  <si>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</si>
  <si>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</si>
  <si>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</si>
  <si>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</si>
  <si>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</si>
  <si>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</si>
  <si>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</si>
  <si>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</si>
  <si>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</si>
  <si>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</si>
  <si>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</si>
  <si>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</si>
  <si>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</si>
  <si>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</si>
  <si>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</si>
  <si>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</si>
  <si>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</si>
  <si>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</si>
  <si>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</si>
  <si>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</si>
  <si>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</si>
  <si>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</si>
  <si>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</si>
  <si>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</si>
  <si>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</si>
  <si>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</si>
  <si>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</si>
  <si>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</si>
  <si>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</si>
  <si>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</si>
  <si>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</si>
  <si>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</si>
  <si>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</si>
  <si>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</si>
  <si>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</si>
  <si>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</si>
  <si>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</si>
  <si>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</si>
  <si>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</si>
  <si>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</si>
  <si>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</si>
  <si>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</si>
  <si>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</si>
  <si>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</si>
  <si>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</si>
  <si>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</si>
  <si>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</si>
  <si>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</si>
  <si>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</si>
  <si>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</si>
  <si>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</si>
  <si>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</si>
  <si>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</si>
  <si>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</si>
  <si>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</si>
  <si>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</si>
  <si>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</si>
  <si>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</si>
  <si>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</si>
  <si>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</si>
  <si>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</si>
  <si>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</si>
  <si>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</si>
  <si>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</si>
  <si>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</si>
  <si>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</si>
  <si>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</si>
  <si>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</si>
  <si>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</si>
  <si>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</si>
  <si>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</si>
  <si>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</si>
  <si>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</si>
  <si>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</si>
  <si>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</si>
  <si>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</si>
  <si>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</si>
  <si>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</si>
  <si>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</si>
  <si>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</si>
  <si>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</si>
  <si>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</si>
  <si>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</si>
  <si>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</si>
  <si>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</si>
  <si>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</si>
  <si>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</si>
  <si>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</si>
  <si>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</si>
  <si>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</si>
  <si>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</si>
  <si>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</si>
  <si>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</si>
  <si>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</si>
  <si>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</si>
  <si>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</si>
  <si>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</si>
  <si>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</si>
  <si>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</si>
  <si>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</si>
  <si>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</si>
  <si>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</si>
  <si>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</si>
  <si>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</si>
  <si>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</si>
  <si>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</si>
  <si>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</si>
  <si>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</si>
  <si>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</si>
  <si>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</si>
  <si>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</si>
  <si>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</si>
  <si>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</si>
  <si>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</si>
  <si>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</si>
  <si>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</si>
  <si>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</si>
  <si>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</si>
  <si>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</si>
  <si>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</si>
  <si>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</si>
  <si>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</si>
  <si>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</si>
  <si>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</si>
  <si>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</si>
  <si>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</si>
  <si>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</si>
  <si>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</si>
  <si>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</si>
  <si>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</si>
  <si>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</si>
  <si>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</si>
  <si>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</si>
  <si>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</si>
  <si>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</si>
  <si>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</si>
  <si>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</si>
  <si>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</si>
  <si>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</si>
  <si>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</si>
  <si>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</si>
  <si>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</si>
  <si>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</si>
  <si>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</si>
  <si>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</si>
  <si>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</si>
  <si>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</si>
  <si>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</si>
  <si>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</si>
  <si>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</si>
  <si>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</si>
  <si>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</si>
  <si>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</si>
  <si>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</si>
  <si>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</si>
  <si>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</si>
  <si>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</si>
  <si>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</si>
  <si>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</si>
  <si>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</si>
  <si>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</si>
  <si>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</si>
  <si>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</si>
  <si>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</si>
  <si>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</si>
  <si>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</si>
  <si>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</si>
  <si>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</si>
  <si>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</si>
  <si>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</si>
  <si>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</si>
  <si>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</si>
  <si>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</si>
  <si>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</si>
  <si>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</si>
  <si>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</si>
  <si>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</si>
  <si>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</si>
  <si>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</si>
  <si>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</si>
  <si>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</si>
  <si>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</si>
  <si>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</si>
  <si>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</si>
  <si>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</si>
  <si>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</si>
  <si>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</si>
  <si>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</si>
  <si>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</si>
  <si>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</si>
  <si>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</si>
  <si>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</si>
  <si>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</si>
  <si>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</si>
  <si>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</si>
  <si>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</si>
  <si>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</si>
  <si>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</si>
  <si>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</si>
  <si>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</si>
  <si>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</si>
  <si>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</si>
  <si>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</si>
  <si>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</si>
  <si>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</si>
  <si>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</si>
  <si>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</si>
  <si>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</si>
  <si>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</si>
  <si>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</si>
  <si>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</si>
  <si>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</si>
  <si>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</si>
  <si>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</si>
  <si>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</si>
  <si>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</si>
  <si>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</si>
  <si>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</si>
  <si>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</si>
  <si>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</si>
  <si>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</si>
  <si>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</si>
  <si>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</si>
  <si>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</si>
  <si>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</si>
  <si>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</si>
  <si>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</si>
  <si>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</si>
  <si>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</si>
  <si>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</si>
  <si>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</si>
  <si>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</si>
  <si>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</si>
  <si>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</si>
  <si>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</si>
  <si>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</si>
  <si>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</si>
  <si>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</si>
  <si>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</si>
  <si>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</si>
  <si>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</si>
  <si>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</si>
  <si>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</si>
  <si>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</si>
  <si>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</si>
  <si>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</si>
  <si>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</si>
  <si>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</si>
  <si>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</si>
  <si>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</si>
  <si>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</si>
  <si>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</si>
  <si>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</si>
  <si>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</si>
  <si>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</si>
  <si>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</si>
  <si>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</si>
  <si>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</si>
  <si>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</si>
  <si>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</si>
  <si>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</si>
  <si>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</si>
  <si>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</si>
  <si>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</si>
  <si>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</si>
  <si>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</si>
  <si>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</si>
  <si>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</si>
  <si>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</si>
  <si>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</si>
  <si>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</si>
  <si>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</si>
  <si>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</si>
  <si>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</si>
  <si>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</si>
  <si>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</si>
  <si>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</si>
  <si>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</si>
  <si>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</si>
  <si>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</si>
  <si>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</si>
  <si>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</si>
  <si>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</si>
  <si>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</si>
  <si>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</si>
  <si>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</si>
  <si>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</si>
  <si>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</si>
  <si>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</si>
  <si>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</si>
  <si>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</si>
  <si>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</si>
  <si>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</si>
  <si>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</si>
  <si>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</si>
  <si>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</si>
  <si>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</si>
  <si>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</si>
  <si>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</si>
  <si>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</si>
  <si>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</si>
  <si>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</si>
  <si>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</si>
  <si>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</si>
  <si>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</si>
  <si>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</si>
  <si>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</si>
  <si>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</si>
  <si>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</si>
  <si>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</si>
  <si>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</si>
  <si>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</si>
  <si>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</si>
  <si>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</si>
  <si>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</si>
  <si>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</si>
  <si>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</si>
  <si>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</si>
  <si>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</si>
  <si>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</si>
  <si>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</si>
  <si>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</si>
  <si>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</si>
  <si>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</si>
  <si>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</si>
  <si>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</si>
  <si>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</si>
  <si>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</si>
  <si>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</si>
  <si>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</si>
  <si>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</si>
  <si>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</si>
  <si>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</si>
  <si>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</si>
  <si>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</si>
  <si>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</si>
  <si>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</si>
  <si>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</si>
  <si>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</si>
  <si>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</si>
  <si>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</si>
  <si>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</si>
  <si>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</si>
  <si>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</si>
  <si>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</si>
  <si>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</si>
  <si>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</si>
  <si>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</si>
  <si>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</si>
  <si>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</si>
  <si>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</si>
  <si>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</si>
  <si>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</si>
  <si>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</si>
  <si>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</si>
  <si>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</si>
  <si>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</si>
  <si>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</si>
  <si>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</si>
  <si>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</si>
  <si>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</si>
  <si>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</si>
  <si>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</si>
  <si>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</si>
  <si>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</si>
  <si>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</si>
  <si>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</si>
  <si>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</si>
  <si>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</si>
  <si>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</si>
  <si>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</si>
  <si>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</si>
  <si>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</si>
  <si>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</si>
  <si>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</si>
  <si>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</si>
  <si>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</si>
  <si>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</si>
  <si>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</si>
  <si>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</si>
  <si>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</si>
  <si>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</si>
  <si>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</si>
  <si>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</si>
  <si>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</si>
  <si>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</si>
  <si>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</si>
  <si>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</si>
  <si>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</si>
  <si>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</si>
  <si>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</si>
  <si>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</si>
  <si>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</si>
  <si>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</si>
  <si>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</si>
  <si>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</si>
  <si>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</si>
  <si>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</si>
  <si>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</si>
  <si>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</si>
  <si>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</si>
  <si>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</si>
  <si>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</si>
  <si>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</si>
  <si>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</si>
  <si>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</si>
  <si>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</si>
  <si>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</si>
  <si>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</si>
  <si>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</si>
  <si>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</si>
  <si>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</si>
  <si>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</si>
  <si>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</si>
  <si>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</si>
  <si>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</si>
  <si>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</si>
  <si>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</si>
  <si>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</si>
  <si>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</si>
  <si>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</si>
  <si>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</si>
  <si>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</si>
  <si>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</si>
  <si>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</si>
  <si>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</si>
  <si>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</si>
  <si>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</si>
  <si>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</si>
  <si>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</si>
  <si>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</si>
  <si>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</si>
  <si>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</si>
  <si>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</si>
  <si>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</si>
  <si>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</si>
  <si>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</si>
  <si>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</si>
  <si>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</si>
  <si>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</si>
  <si>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</si>
  <si>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</si>
  <si>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</si>
  <si>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</si>
  <si>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</si>
  <si>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</si>
  <si>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</si>
  <si>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</si>
  <si>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</si>
  <si>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</si>
  <si>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</si>
  <si>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</si>
  <si>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</si>
  <si>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</si>
  <si>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</si>
  <si>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</si>
  <si>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</si>
  <si>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</si>
  <si>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</si>
  <si>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</si>
  <si>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</si>
  <si>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</si>
  <si>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</si>
  <si>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</si>
  <si>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</si>
  <si>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</si>
  <si>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</si>
  <si>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</si>
  <si>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</si>
  <si>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</si>
  <si>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</si>
  <si>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</si>
  <si>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</si>
  <si>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</si>
  <si>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</si>
  <si>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</si>
  <si>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</si>
  <si>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</si>
  <si>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</si>
  <si>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</si>
  <si>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</si>
  <si>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</si>
  <si>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</si>
  <si>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</si>
  <si>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</si>
  <si>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</si>
  <si>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</si>
  <si>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</si>
  <si>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</si>
  <si>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</si>
  <si>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</si>
  <si>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</si>
  <si>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</si>
  <si>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</si>
  <si>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</si>
  <si>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</si>
  <si>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</si>
  <si>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</si>
  <si>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</si>
  <si>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</si>
  <si>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</si>
  <si>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</si>
  <si>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</si>
  <si>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</si>
  <si>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</si>
  <si>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</si>
  <si>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</si>
  <si>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</si>
  <si>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</si>
  <si>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</si>
  <si>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</si>
  <si>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</si>
  <si>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</si>
  <si>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</si>
  <si>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</si>
  <si>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</si>
  <si>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</si>
  <si>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</si>
  <si>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</si>
  <si>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</si>
  <si>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</si>
  <si>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</si>
  <si>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</si>
  <si>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</si>
  <si>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</si>
  <si>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</si>
  <si>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</si>
  <si>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</si>
  <si>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</si>
  <si>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</si>
  <si>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</si>
  <si>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</si>
  <si>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</si>
  <si>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</si>
  <si>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</si>
  <si>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</si>
  <si>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</si>
  <si>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</si>
  <si>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</si>
  <si>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</si>
  <si>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</si>
  <si>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</si>
  <si>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</si>
  <si>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</si>
  <si>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</si>
  <si>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</si>
  <si>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</si>
  <si>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</si>
  <si>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</si>
  <si>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</si>
  <si>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</si>
  <si>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</si>
  <si>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</si>
  <si>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</si>
  <si>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</si>
  <si>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</si>
  <si>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</si>
  <si>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</si>
  <si>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</si>
  <si>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</si>
  <si>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</si>
  <si>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</si>
  <si>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</si>
  <si>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</si>
  <si>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</si>
  <si>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</si>
  <si>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</si>
  <si>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</si>
  <si>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</si>
  <si>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</si>
  <si>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</si>
  <si>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</si>
  <si>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</si>
  <si>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</si>
  <si>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</si>
  <si>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</si>
  <si>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</si>
  <si>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</si>
  <si>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</si>
  <si>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</si>
  <si>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</si>
  <si>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</si>
  <si>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</si>
  <si>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</si>
  <si>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</si>
  <si>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</si>
  <si>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</si>
  <si>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</si>
  <si>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</si>
  <si>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</si>
  <si>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</si>
  <si>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</si>
  <si>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</si>
  <si>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</si>
  <si>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</si>
  <si>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</si>
  <si>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</si>
  <si>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</si>
  <si>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</si>
  <si>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</si>
  <si>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</si>
  <si>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</si>
  <si>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</si>
  <si>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</si>
  <si>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</si>
  <si>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</si>
  <si>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</si>
  <si>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</si>
  <si>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</si>
  <si>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</si>
  <si>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</si>
  <si>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</si>
  <si>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</si>
  <si>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</si>
  <si>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</si>
  <si>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</si>
  <si>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</si>
  <si>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</si>
  <si>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</si>
  <si>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</si>
  <si>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</si>
  <si>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</si>
  <si>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</si>
  <si>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</si>
  <si>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</si>
  <si>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</si>
  <si>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</si>
  <si>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</si>
  <si>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</si>
  <si>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</si>
  <si>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</si>
  <si>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</si>
  <si>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</si>
  <si>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</si>
  <si>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</si>
  <si>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</si>
  <si>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</si>
  <si>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</si>
  <si>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</si>
  <si>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</si>
  <si>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</si>
  <si>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</si>
  <si>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</si>
  <si>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</si>
  <si>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</si>
  <si>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</si>
  <si>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</si>
  <si>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</si>
  <si>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</si>
  <si>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</si>
  <si>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</si>
  <si>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</si>
  <si>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</si>
  <si>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</si>
  <si>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</si>
  <si>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</si>
  <si>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</si>
  <si>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</si>
  <si>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</si>
  <si>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</si>
  <si>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</si>
  <si>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</si>
  <si>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</si>
  <si>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</si>
  <si>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</si>
  <si>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</si>
  <si>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</si>
  <si>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</si>
  <si>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</si>
  <si>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</si>
  <si>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</si>
  <si>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</si>
  <si>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</si>
  <si>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</si>
  <si>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</si>
  <si>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</si>
  <si>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</si>
  <si>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</si>
  <si>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</si>
  <si>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</si>
  <si>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</si>
  <si>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</si>
  <si>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</si>
  <si>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</si>
  <si>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</si>
  <si>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</si>
  <si>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</si>
  <si>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</si>
  <si>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</si>
  <si>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</si>
  <si>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</si>
  <si>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</si>
  <si>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</si>
  <si>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</si>
  <si>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</si>
  <si>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</si>
  <si>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</si>
  <si>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</si>
  <si>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</si>
  <si>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</si>
  <si>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</si>
  <si>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</si>
  <si>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</si>
  <si>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</si>
  <si>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</si>
  <si>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</si>
  <si>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</si>
  <si>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</si>
  <si>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</si>
  <si>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</si>
  <si>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</si>
  <si>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</si>
  <si>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</si>
  <si>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</si>
  <si>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</si>
  <si>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</si>
  <si>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</si>
  <si>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</si>
  <si>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</si>
  <si>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</si>
  <si>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</si>
  <si>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</si>
  <si>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</si>
  <si>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</si>
  <si>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</si>
  <si>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</si>
  <si>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</si>
  <si>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</si>
  <si>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</si>
  <si>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</si>
  <si>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</si>
  <si>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</si>
  <si>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</si>
  <si>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</si>
  <si>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</si>
  <si>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</si>
  <si>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</si>
  <si>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</si>
  <si>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</si>
  <si>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</si>
  <si>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</si>
  <si>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</si>
  <si>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</si>
  <si>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</si>
  <si>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</si>
  <si>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</si>
  <si>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</si>
  <si>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</si>
  <si>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</si>
  <si>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</si>
  <si>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</si>
  <si>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</si>
  <si>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</si>
  <si>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</si>
  <si>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</si>
  <si>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</si>
  <si>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</si>
  <si>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</si>
  <si>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</si>
  <si>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</si>
  <si>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</si>
  <si>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</si>
  <si>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</si>
  <si>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</si>
  <si>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</si>
  <si>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</si>
  <si>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</si>
  <si>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</si>
  <si>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</si>
  <si>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</si>
  <si>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</si>
  <si>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</si>
  <si>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</si>
  <si>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</si>
  <si>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</si>
  <si>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</si>
  <si>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</si>
  <si>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</si>
  <si>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</si>
  <si>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</si>
  <si>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</si>
  <si>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</si>
  <si>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</si>
  <si>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</si>
  <si>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</si>
  <si>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</si>
  <si>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</si>
  <si>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</si>
  <si>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</si>
  <si>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</si>
  <si>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</si>
  <si>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</si>
  <si>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</si>
  <si>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</si>
  <si>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</si>
  <si>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</si>
  <si>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</si>
  <si>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</si>
  <si>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</si>
  <si>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</si>
  <si>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</si>
  <si>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</si>
  <si>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</si>
  <si>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</si>
  <si>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</si>
  <si>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</si>
  <si>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</si>
  <si>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</si>
  <si>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</si>
  <si>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</si>
  <si>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</si>
  <si>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</si>
  <si>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</si>
  <si>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</si>
  <si>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</si>
  <si>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</si>
  <si>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</si>
  <si>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</si>
  <si>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</si>
  <si>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</si>
  <si>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</si>
  <si>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</si>
  <si>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</si>
  <si>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</si>
  <si>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</si>
  <si>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</si>
  <si>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</si>
  <si>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</si>
  <si>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</si>
  <si>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</si>
  <si>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</si>
  <si>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</si>
  <si>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</si>
  <si>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</si>
  <si>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</si>
  <si>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</si>
  <si>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</si>
  <si>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</si>
  <si>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</si>
  <si>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</si>
  <si>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</si>
  <si>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</si>
  <si>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</si>
  <si>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</si>
  <si>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</si>
  <si>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</si>
  <si>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</si>
  <si>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</si>
  <si>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</si>
  <si>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</si>
  <si>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</si>
  <si>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</si>
  <si>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</si>
  <si>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</si>
  <si>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</si>
  <si>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</si>
  <si>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</si>
  <si>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</si>
  <si>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</si>
  <si>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</si>
  <si>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</si>
  <si>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</si>
  <si>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</si>
  <si>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</si>
  <si>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</si>
  <si>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</si>
  <si>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</si>
  <si>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</si>
  <si>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</si>
  <si>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</si>
  <si>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</si>
  <si>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</si>
  <si>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</si>
  <si>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</si>
  <si>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</si>
  <si>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</si>
  <si>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</si>
  <si>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</si>
  <si>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</si>
  <si>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</si>
  <si>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</si>
  <si>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</si>
  <si>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</si>
  <si>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</si>
  <si>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</si>
  <si>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</si>
  <si>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</si>
  <si>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</si>
  <si>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</si>
  <si>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</si>
  <si>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</si>
  <si>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</si>
  <si>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</si>
  <si>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</si>
  <si>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</si>
  <si>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</si>
  <si>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</si>
  <si>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</si>
  <si>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</si>
  <si>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</si>
  <si>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</si>
  <si>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</si>
  <si>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</si>
  <si>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</si>
  <si>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</si>
  <si>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</si>
  <si>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</si>
  <si>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</si>
  <si>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</si>
  <si>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</si>
  <si>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</si>
  <si>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</si>
  <si>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</si>
  <si>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</si>
  <si>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</si>
  <si>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</si>
  <si>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</si>
  <si>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</si>
  <si>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</si>
  <si>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</si>
  <si>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</si>
  <si>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</si>
  <si>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</si>
  <si>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</si>
  <si>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</si>
  <si>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</si>
  <si>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</si>
  <si>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</si>
  <si>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</si>
  <si>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</si>
  <si>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</si>
  <si>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</si>
  <si>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</si>
  <si>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</si>
  <si>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</si>
  <si>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</si>
  <si>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</si>
  <si>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</si>
  <si>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</si>
  <si>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</si>
  <si>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</si>
  <si>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</si>
  <si>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</si>
  <si>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</si>
  <si>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</si>
  <si>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</si>
  <si>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</si>
  <si>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</si>
  <si>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</si>
  <si>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</si>
  <si>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</si>
  <si>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</si>
  <si>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</si>
  <si>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</si>
  <si>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</si>
  <si>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</si>
  <si>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</si>
  <si>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</si>
  <si>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</si>
  <si>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</si>
  <si>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</si>
  <si>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</si>
  <si>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</si>
  <si>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</si>
  <si>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</si>
  <si>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</si>
  <si>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</si>
  <si>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</si>
  <si>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</si>
  <si>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</si>
  <si>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</si>
  <si>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</si>
  <si>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</si>
  <si>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</si>
  <si>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</si>
  <si>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</si>
  <si>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</si>
  <si>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</si>
  <si>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</si>
  <si>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</si>
  <si>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</si>
  <si>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</si>
  <si>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</si>
  <si>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</si>
  <si>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</si>
  <si>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</si>
  <si>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</si>
  <si>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</si>
  <si>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</si>
  <si>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</si>
  <si>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</si>
  <si>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</si>
  <si>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</si>
  <si>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</si>
  <si>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</si>
  <si>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</si>
  <si>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</si>
  <si>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</si>
  <si>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</si>
  <si>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</si>
  <si>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</si>
  <si>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</si>
  <si>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</si>
  <si>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</si>
  <si>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</si>
  <si>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</si>
  <si>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</si>
  <si>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</si>
  <si>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</si>
  <si>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</si>
  <si>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</si>
  <si>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</si>
  <si>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</si>
  <si>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</si>
  <si>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</si>
  <si>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</si>
  <si>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</si>
  <si>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</si>
  <si>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</si>
  <si>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</si>
  <si>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</si>
  <si>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</si>
  <si>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</si>
  <si>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</si>
  <si>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</si>
  <si>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</si>
  <si>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</si>
  <si>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</si>
  <si>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</si>
  <si>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</si>
  <si>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</si>
  <si>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</si>
  <si>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</si>
  <si>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</si>
  <si>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</si>
  <si>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</si>
  <si>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</si>
  <si>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</si>
  <si>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</si>
  <si>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</si>
  <si>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</si>
  <si>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</si>
  <si>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</si>
  <si>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</si>
  <si>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</si>
  <si>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</si>
  <si>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</si>
  <si>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</si>
  <si>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</si>
  <si>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</si>
  <si>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</si>
  <si>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</si>
  <si>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</si>
  <si>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</si>
  <si>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</si>
  <si>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</si>
  <si>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</si>
  <si>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</si>
  <si>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</si>
  <si>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</si>
  <si>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</si>
  <si>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</si>
  <si>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</si>
  <si>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</si>
  <si>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</si>
  <si>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</si>
  <si>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</si>
  <si>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</si>
  <si>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</si>
  <si>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</si>
  <si>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</si>
  <si>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</si>
  <si>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</si>
  <si>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</si>
  <si>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</si>
  <si>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</si>
  <si>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</si>
  <si>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</si>
  <si>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</si>
  <si>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</si>
  <si>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</si>
  <si>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</si>
  <si>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</si>
  <si>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</si>
  <si>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</si>
  <si>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</si>
  <si>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</si>
  <si>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</si>
  <si>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</si>
  <si>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</si>
  <si>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</si>
  <si>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</si>
  <si>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</si>
  <si>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</si>
  <si>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</si>
  <si>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</si>
  <si>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</si>
  <si>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</si>
  <si>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</si>
  <si>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</si>
  <si>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</si>
  <si>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</si>
  <si>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</si>
  <si>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</si>
  <si>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</si>
  <si>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</si>
  <si>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</si>
  <si>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</si>
  <si>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</si>
  <si>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</si>
  <si>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</si>
  <si>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</si>
  <si>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</si>
  <si>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</si>
  <si>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</si>
  <si>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</si>
  <si>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</si>
  <si>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</si>
  <si>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</si>
  <si>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</si>
  <si>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</si>
  <si>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</si>
  <si>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</si>
  <si>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</si>
  <si>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</si>
  <si>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</si>
  <si>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</si>
  <si>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</si>
  <si>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</si>
  <si>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</si>
  <si>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</si>
  <si>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</si>
  <si>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</si>
  <si>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</si>
  <si>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</si>
  <si>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</si>
  <si>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</si>
  <si>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</si>
  <si>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</si>
  <si>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</si>
  <si>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</si>
  <si>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</si>
  <si>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</si>
  <si>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</si>
  <si>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</si>
  <si>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</si>
  <si>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</si>
  <si>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</si>
  <si>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</si>
  <si>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</si>
  <si>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</si>
  <si>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</si>
  <si>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</si>
  <si>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</si>
  <si>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</si>
  <si>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</si>
  <si>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</si>
  <si>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</si>
  <si>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</si>
  <si>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</si>
  <si>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</si>
  <si>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</si>
  <si>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</si>
  <si>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</si>
  <si>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</si>
  <si>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</si>
  <si>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</si>
  <si>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</si>
  <si>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</si>
  <si>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</si>
  <si>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</si>
  <si>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</si>
  <si>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</si>
  <si>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</si>
  <si>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</si>
  <si>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</si>
  <si>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</si>
  <si>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</si>
  <si>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</si>
  <si>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</si>
  <si>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</si>
  <si>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</si>
  <si>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</si>
  <si>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</si>
  <si>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</si>
  <si>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</si>
  <si>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</si>
  <si>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</si>
  <si>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</si>
  <si>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</si>
  <si>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</si>
  <si>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</si>
  <si>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</si>
  <si>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</si>
  <si>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</si>
  <si>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</si>
  <si>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</si>
  <si>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</si>
  <si>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</si>
  <si>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</si>
  <si>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</si>
  <si>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</si>
  <si>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</si>
  <si>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</si>
  <si>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</si>
  <si>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</si>
  <si>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</si>
  <si>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</si>
  <si>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</si>
  <si>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</si>
  <si>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</si>
  <si>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</si>
  <si>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</si>
  <si>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</si>
  <si>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</si>
  <si>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</si>
  <si>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</si>
  <si>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</si>
  <si>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</si>
  <si>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</si>
  <si>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</si>
  <si>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</si>
  <si>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</si>
  <si>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</si>
  <si>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</si>
  <si>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</si>
  <si>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</si>
  <si>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</si>
  <si>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</si>
  <si>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</si>
  <si>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</si>
  <si>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</si>
  <si>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</si>
  <si>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</si>
  <si>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</si>
  <si>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</si>
  <si>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</si>
  <si>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</si>
  <si>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</si>
  <si>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</si>
  <si>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</si>
  <si>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</si>
  <si>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</si>
  <si>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</si>
  <si>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</si>
  <si>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</si>
  <si>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</si>
  <si>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</si>
  <si>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</si>
  <si>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</si>
  <si>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</si>
  <si>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</si>
  <si>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</si>
  <si>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</si>
  <si>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</si>
  <si>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</si>
  <si>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</si>
  <si>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</si>
  <si>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</si>
  <si>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</si>
  <si>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</si>
  <si>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</si>
  <si>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</si>
  <si>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</si>
  <si>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</si>
  <si>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</si>
  <si>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</si>
  <si>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</si>
  <si>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</si>
  <si>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</si>
  <si>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</si>
  <si>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</si>
  <si>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</si>
  <si>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</si>
  <si>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</si>
  <si>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</si>
  <si>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</si>
  <si>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</si>
  <si>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</si>
  <si>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</si>
  <si>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</si>
  <si>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</si>
  <si>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</si>
  <si>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</si>
  <si>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</si>
  <si>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</si>
  <si>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</si>
  <si>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</si>
  <si>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</si>
  <si>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</si>
  <si>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</si>
  <si>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</si>
  <si>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</si>
  <si>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</si>
  <si>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</si>
  <si>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</si>
  <si>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</si>
  <si>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</si>
  <si>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</si>
  <si>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</si>
  <si>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</si>
  <si>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</si>
  <si>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</si>
  <si>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</si>
  <si>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</si>
  <si>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</si>
  <si>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</si>
  <si>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</si>
  <si>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</si>
  <si>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</si>
  <si>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</si>
  <si>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</si>
  <si>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</si>
  <si>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</si>
  <si>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</si>
  <si>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</si>
  <si>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</si>
  <si>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</si>
  <si>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</si>
  <si>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</si>
  <si>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</si>
  <si>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</si>
  <si>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</si>
  <si>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</si>
  <si>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</si>
  <si>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</si>
  <si>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</si>
  <si>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</si>
  <si>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</si>
  <si>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</si>
  <si>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</si>
  <si>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</si>
  <si>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</si>
  <si>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</si>
  <si>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</si>
  <si>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</si>
  <si>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</si>
  <si>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</si>
  <si>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</si>
  <si>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</si>
  <si>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</si>
  <si>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</si>
  <si>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</si>
  <si>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</si>
  <si>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</si>
  <si>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</si>
  <si>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</si>
  <si>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</si>
  <si>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</si>
  <si>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</si>
  <si>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</si>
  <si>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</si>
  <si>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</si>
  <si>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</si>
  <si>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</si>
  <si>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</si>
  <si>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</si>
  <si>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</si>
  <si>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</si>
  <si>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</si>
  <si>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</si>
  <si>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</si>
  <si>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</si>
  <si>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</si>
  <si>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</si>
  <si>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</si>
  <si>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</si>
  <si>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</si>
  <si>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</si>
  <si>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</si>
  <si>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</si>
  <si>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</si>
  <si>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</si>
  <si>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</si>
  <si>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</si>
  <si>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</si>
  <si>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</si>
  <si>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</si>
  <si>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</si>
  <si>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</si>
  <si>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</si>
  <si>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</si>
  <si>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</si>
  <si>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</si>
  <si>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</si>
  <si>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</si>
  <si>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</si>
  <si>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</si>
  <si>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</si>
  <si>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</si>
  <si>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</si>
  <si>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</si>
  <si>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</si>
  <si>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</si>
  <si>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</si>
  <si>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</si>
  <si>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</si>
  <si>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</si>
  <si>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</si>
  <si>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</si>
  <si>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</si>
  <si>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</si>
  <si>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</si>
  <si>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</si>
  <si>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</si>
  <si>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</si>
  <si>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</si>
  <si>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</si>
  <si>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</si>
  <si>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</si>
  <si>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</si>
  <si>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</si>
  <si>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</si>
  <si>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</si>
  <si>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</si>
  <si>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</si>
  <si>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</si>
  <si>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</si>
  <si>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</si>
  <si>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</si>
  <si>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</si>
  <si>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</si>
  <si>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</si>
  <si>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</si>
  <si>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</si>
  <si>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</si>
  <si>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</si>
  <si>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</si>
  <si>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</si>
  <si>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</si>
  <si>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</si>
  <si>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</si>
  <si>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</si>
  <si>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</si>
  <si>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</si>
  <si>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</si>
  <si>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</si>
  <si>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</si>
  <si>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</si>
  <si>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</si>
  <si>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</si>
  <si>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</si>
  <si>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</si>
  <si>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</si>
  <si>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</si>
  <si>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</si>
  <si>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</si>
  <si>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</si>
  <si>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</si>
  <si>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</si>
  <si>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</si>
  <si>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</si>
  <si>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</si>
  <si>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</si>
  <si>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</si>
  <si>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</si>
  <si>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</si>
  <si>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</si>
  <si>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</si>
  <si>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</si>
  <si>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</si>
  <si>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</si>
  <si>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</si>
  <si>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</si>
  <si>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</si>
  <si>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</si>
  <si>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</si>
  <si>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</si>
  <si>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</si>
  <si>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</si>
  <si>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</si>
  <si>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</si>
  <si>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</si>
  <si>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</si>
  <si>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</si>
  <si>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</si>
  <si>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</si>
  <si>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</si>
  <si>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</si>
  <si>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</si>
  <si>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</si>
  <si>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</si>
  <si>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</si>
  <si>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</si>
  <si>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</si>
  <si>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</si>
  <si>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</si>
  <si>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</si>
  <si>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</si>
  <si>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</si>
  <si>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</si>
  <si>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</si>
  <si>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</si>
  <si>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</si>
  <si>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</si>
  <si>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</si>
  <si>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</si>
  <si>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</si>
  <si>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</si>
  <si>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</si>
  <si>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</si>
  <si>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</si>
  <si>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</si>
  <si>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</si>
  <si>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</si>
  <si>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</si>
  <si>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</si>
  <si>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</si>
  <si>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</si>
  <si>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</si>
  <si>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</si>
  <si>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</si>
  <si>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</si>
  <si>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</si>
  <si>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</si>
  <si>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</si>
  <si>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</si>
  <si>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</si>
  <si>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</si>
  <si>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</si>
  <si>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</si>
  <si>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</si>
  <si>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</si>
  <si>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</si>
  <si>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</si>
  <si>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</si>
  <si>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</si>
  <si>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</si>
  <si>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</si>
  <si>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</si>
  <si>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</si>
  <si>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</si>
  <si>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</si>
  <si>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</si>
  <si>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</si>
  <si>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</si>
  <si>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</si>
  <si>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</si>
  <si>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</si>
  <si>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</si>
  <si>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</si>
  <si>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</si>
  <si>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</si>
  <si>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</si>
  <si>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</si>
  <si>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</si>
  <si>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</si>
  <si>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</si>
  <si>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</si>
  <si>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</si>
  <si>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</si>
  <si>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</si>
  <si>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</si>
  <si>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</si>
  <si>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</si>
  <si>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</si>
  <si>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</si>
  <si>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</si>
  <si>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</si>
  <si>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</si>
  <si>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</si>
  <si>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</si>
  <si>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</si>
  <si>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</si>
  <si>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</si>
  <si>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</si>
  <si>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</si>
  <si>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</si>
  <si>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</si>
  <si>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</si>
  <si>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</si>
  <si>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</si>
  <si>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</si>
  <si>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</si>
  <si>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</si>
  <si>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</si>
  <si>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</si>
  <si>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</si>
  <si>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</si>
  <si>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</si>
  <si>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</si>
  <si>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</si>
  <si>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</si>
  <si>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</si>
  <si>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</si>
  <si>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</si>
  <si>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</si>
  <si>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</si>
  <si>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</si>
  <si>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</si>
  <si>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</si>
  <si>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</si>
  <si>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</si>
  <si>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</si>
  <si>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</si>
  <si>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</si>
  <si>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</si>
  <si>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</si>
  <si>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</si>
  <si>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</si>
  <si>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</si>
  <si>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</si>
  <si>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</si>
  <si>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</si>
  <si>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</si>
  <si>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</si>
  <si>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</si>
  <si>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</si>
  <si>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</si>
  <si>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</si>
  <si>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</si>
  <si>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</si>
  <si>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</si>
  <si>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</si>
  <si>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</si>
  <si>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</si>
  <si>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</si>
  <si>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</si>
  <si>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</si>
  <si>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</si>
  <si>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</si>
  <si>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</si>
  <si>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</si>
  <si>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</si>
  <si>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</si>
  <si>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</si>
  <si>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</si>
  <si>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</si>
  <si>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</si>
  <si>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</si>
  <si>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</si>
  <si>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</si>
  <si>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</si>
  <si>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</si>
  <si>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</si>
  <si>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</si>
  <si>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</si>
  <si>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</si>
  <si>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</si>
  <si>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</si>
  <si>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</si>
  <si>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</si>
  <si>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</si>
  <si>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</si>
  <si>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</si>
  <si>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</si>
  <si>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</si>
  <si>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</si>
  <si>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</si>
  <si>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</si>
  <si>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</si>
  <si>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</si>
  <si>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</si>
  <si>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</si>
  <si>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</si>
  <si>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</si>
  <si>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</si>
  <si>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</si>
  <si>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</si>
  <si>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</si>
  <si>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</si>
  <si>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</si>
  <si>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</si>
  <si>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</si>
  <si>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</si>
  <si>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</si>
  <si>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</si>
  <si>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</si>
  <si>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</si>
  <si>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</si>
  <si>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</si>
  <si>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</si>
  <si>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</si>
  <si>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</si>
  <si>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</si>
  <si>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</si>
  <si>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</si>
  <si>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</si>
  <si>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</si>
  <si>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</si>
  <si>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</si>
  <si>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</si>
  <si>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</si>
  <si>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</si>
  <si>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</si>
  <si>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</si>
  <si>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</si>
  <si>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</si>
  <si>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</si>
  <si>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</si>
  <si>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</si>
  <si>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</si>
  <si>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</si>
  <si>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</si>
  <si>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</si>
  <si>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</si>
  <si>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</si>
  <si>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</si>
  <si>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</si>
  <si>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</si>
  <si>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</si>
  <si>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</si>
  <si>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</si>
  <si>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</si>
  <si>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</si>
  <si>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</si>
  <si>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</si>
  <si>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</si>
  <si>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</si>
  <si>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</si>
  <si>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</si>
  <si>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</si>
  <si>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</si>
  <si>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</si>
  <si>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</si>
  <si>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</si>
  <si>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</si>
  <si>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</si>
  <si>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</si>
  <si>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</si>
  <si>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</si>
  <si>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</si>
  <si>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</si>
  <si>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</si>
  <si>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</si>
  <si>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</si>
  <si>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</si>
  <si>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</si>
  <si>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</si>
  <si>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</si>
  <si>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</si>
  <si>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</si>
  <si>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</si>
  <si>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</si>
  <si>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</si>
  <si>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</si>
  <si>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</si>
  <si>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</si>
  <si>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</si>
  <si>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</si>
  <si>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</si>
  <si>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</si>
  <si>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</si>
  <si>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</si>
  <si>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</si>
  <si>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</si>
  <si>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</si>
  <si>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</si>
  <si>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</si>
  <si>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</si>
  <si>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</si>
  <si>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</si>
  <si>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</si>
  <si>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</si>
  <si>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</si>
  <si>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</si>
  <si>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</si>
  <si>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</si>
  <si>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</si>
  <si>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</si>
  <si>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</si>
  <si>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</si>
  <si>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</si>
  <si>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</si>
  <si>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</si>
  <si>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</si>
  <si>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</si>
  <si>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</si>
  <si>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</si>
  <si>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</si>
  <si>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</si>
  <si>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</si>
  <si>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</si>
  <si>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</si>
  <si>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</si>
  <si>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</si>
  <si>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</si>
  <si>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</si>
  <si>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</si>
  <si>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</si>
  <si>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</si>
  <si>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</si>
  <si>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</si>
  <si>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</si>
  <si>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</si>
  <si>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</si>
  <si>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</si>
  <si>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</si>
  <si>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</si>
  <si>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</si>
  <si>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</si>
  <si>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</si>
  <si>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</si>
  <si>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</si>
  <si>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</si>
  <si>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</si>
  <si>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</si>
  <si>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</si>
  <si>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</si>
  <si>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</si>
  <si>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</si>
  <si>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</si>
  <si>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</si>
  <si>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</si>
  <si>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</si>
  <si>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</si>
  <si>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</si>
  <si>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</si>
  <si>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</si>
  <si>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</si>
  <si>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</si>
  <si>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</si>
  <si>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</si>
  <si>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</si>
  <si>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</si>
  <si>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</si>
  <si>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</si>
  <si>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</si>
  <si>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</si>
  <si>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</si>
  <si>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</si>
  <si>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</si>
  <si>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</si>
  <si>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</si>
  <si>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</si>
  <si>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</si>
  <si>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</si>
  <si>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</si>
  <si>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</si>
  <si>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</si>
  <si>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</si>
  <si>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</si>
  <si>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</si>
  <si>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</si>
  <si>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</si>
  <si>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</si>
  <si>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</si>
  <si>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</si>
  <si>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</si>
  <si>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</si>
  <si>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</si>
  <si>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</si>
  <si>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</si>
  <si>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</si>
  <si>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</si>
  <si>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</si>
  <si>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</si>
  <si>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</si>
  <si>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</si>
  <si>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</si>
  <si>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</si>
  <si>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</si>
  <si>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</si>
  <si>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</si>
  <si>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</si>
  <si>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</si>
  <si>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</si>
  <si>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</si>
  <si>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</si>
  <si>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</si>
  <si>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</si>
  <si>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</si>
  <si>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</si>
  <si>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</si>
  <si>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</si>
  <si>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</si>
  <si>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</si>
  <si>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</si>
  <si>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</si>
  <si>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</si>
  <si>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</si>
  <si>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</si>
  <si>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</si>
  <si>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</si>
  <si>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</si>
  <si>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</si>
  <si>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</si>
  <si>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</si>
  <si>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</si>
  <si>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</si>
  <si>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</si>
  <si>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</si>
  <si>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</si>
  <si>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</si>
  <si>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</si>
  <si>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</si>
  <si>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</si>
  <si>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</si>
  <si>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</si>
  <si>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</si>
  <si>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</si>
  <si>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</si>
  <si>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</si>
  <si>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</si>
  <si>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</si>
  <si>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</si>
  <si>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</si>
  <si>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</si>
  <si>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</si>
  <si>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</si>
  <si>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</si>
  <si>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</si>
  <si>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</si>
  <si>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</si>
  <si>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</si>
  <si>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</si>
  <si>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</si>
  <si>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</si>
  <si>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</si>
  <si>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</si>
  <si>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</si>
  <si>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</si>
  <si>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</si>
  <si>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</si>
  <si>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</si>
  <si>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</si>
  <si>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</si>
  <si>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</si>
  <si>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</si>
  <si>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</si>
  <si>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</si>
  <si>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</si>
  <si>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</si>
  <si>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</si>
  <si>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</si>
  <si>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</si>
  <si>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</si>
  <si>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</si>
  <si>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</si>
  <si>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</si>
  <si>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</si>
  <si>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</si>
  <si>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</si>
  <si>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</si>
  <si>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</si>
  <si>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</si>
  <si>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</si>
  <si>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</si>
  <si>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</si>
  <si>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</si>
  <si>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</si>
  <si>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</si>
  <si>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</si>
  <si>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</si>
  <si>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</si>
  <si>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</si>
  <si>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</si>
  <si>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</si>
  <si>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</si>
  <si>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</si>
  <si>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</si>
  <si>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</si>
  <si>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</si>
  <si>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</si>
  <si>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</si>
  <si>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</si>
  <si>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</si>
  <si>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</si>
  <si>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</si>
  <si>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</si>
  <si>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</si>
  <si>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</si>
  <si>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</si>
  <si>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</si>
  <si>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</si>
  <si>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</si>
  <si>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</si>
  <si>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</si>
  <si>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</si>
  <si>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</si>
  <si>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</si>
  <si>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</si>
  <si>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</si>
  <si>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</si>
  <si>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</si>
  <si>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</si>
  <si>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</si>
  <si>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</si>
  <si>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</si>
  <si>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</si>
  <si>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</si>
  <si>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</si>
  <si>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</si>
  <si>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</si>
  <si>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</si>
  <si>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</si>
  <si>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</si>
  <si>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</si>
  <si>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</si>
  <si>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</si>
  <si>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</si>
  <si>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</si>
  <si>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</si>
  <si>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</si>
  <si>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</si>
  <si>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</si>
  <si>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</si>
  <si>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</si>
  <si>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</si>
  <si>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</si>
  <si>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</si>
  <si>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</si>
  <si>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</si>
  <si>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</si>
  <si>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</si>
  <si>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</si>
  <si>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</si>
  <si>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</si>
  <si>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</si>
  <si>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</si>
  <si>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</si>
  <si>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</si>
  <si>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</si>
  <si>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</si>
  <si>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</si>
  <si>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</si>
  <si>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</si>
  <si>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</si>
  <si>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</si>
  <si>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</si>
  <si>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</si>
  <si>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</si>
  <si>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</si>
  <si>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</si>
  <si>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</si>
  <si>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</si>
  <si>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</si>
  <si>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</si>
  <si>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</si>
  <si>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</si>
  <si>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</si>
  <si>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</si>
  <si>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</si>
  <si>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</si>
  <si>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</si>
  <si>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</si>
  <si>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</si>
  <si>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</si>
  <si>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</si>
  <si>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</si>
  <si>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</si>
  <si>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</si>
  <si>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</si>
  <si>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</si>
  <si>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</si>
  <si>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</si>
  <si>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</si>
  <si>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</si>
  <si>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</si>
  <si>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</si>
  <si>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</si>
  <si>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</si>
  <si>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</si>
  <si>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</si>
  <si>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</si>
  <si>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</si>
  <si>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</si>
  <si>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</si>
  <si>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</si>
  <si>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</si>
  <si>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</si>
  <si>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</si>
  <si>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</si>
  <si>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</si>
  <si>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</si>
  <si>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</si>
  <si>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</si>
  <si>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</si>
  <si>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</si>
  <si>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</si>
  <si>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</si>
  <si>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</si>
  <si>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</si>
  <si>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</si>
  <si>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</si>
  <si>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</si>
  <si>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</si>
  <si>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</si>
  <si>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</si>
  <si>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</si>
  <si>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</si>
  <si>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</si>
  <si>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</si>
  <si>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</si>
  <si>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</si>
  <si>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</si>
  <si>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</si>
  <si>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</si>
  <si>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</si>
  <si>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</si>
  <si>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</si>
  <si>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</si>
  <si>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</si>
  <si>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</si>
  <si>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</si>
  <si>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</si>
  <si>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</si>
  <si>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</si>
  <si>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</si>
  <si>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</si>
  <si>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</si>
  <si>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</si>
  <si>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</si>
  <si>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</si>
  <si>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</si>
  <si>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</si>
  <si>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</si>
  <si>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</si>
  <si>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</si>
  <si>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</si>
  <si>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</si>
  <si>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</si>
  <si>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</si>
  <si>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</si>
  <si>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</si>
  <si>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</si>
  <si>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</si>
  <si>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</si>
  <si>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</si>
  <si>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</si>
  <si>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</si>
  <si>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</si>
  <si>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</si>
  <si>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</si>
  <si>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</si>
  <si>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</si>
  <si>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</si>
  <si>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</si>
  <si>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</si>
  <si>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</si>
  <si>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</si>
  <si>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</si>
  <si>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</si>
  <si>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</si>
  <si>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</si>
  <si>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</si>
  <si>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</si>
  <si>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</si>
  <si>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</si>
  <si>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</si>
  <si>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</si>
  <si>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</si>
  <si>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</si>
  <si>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</si>
  <si>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</si>
  <si>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</si>
  <si>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</si>
  <si>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</si>
  <si>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</si>
  <si>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</si>
  <si>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</si>
  <si>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</si>
  <si>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</si>
  <si>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</si>
  <si>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</si>
  <si>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</si>
  <si>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</si>
  <si>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</si>
  <si>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</si>
  <si>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</si>
  <si>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</si>
  <si>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</si>
  <si>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</si>
  <si>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</si>
  <si>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</si>
  <si>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</si>
  <si>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</si>
  <si>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</si>
  <si>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</si>
  <si>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</si>
  <si>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</si>
  <si>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</si>
  <si>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</si>
  <si>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</si>
  <si>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</si>
  <si>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</si>
  <si>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</si>
  <si>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</si>
  <si>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</si>
  <si>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</si>
  <si>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</si>
  <si>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</si>
  <si>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</si>
  <si>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</si>
  <si>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</si>
  <si>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</si>
  <si>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</si>
  <si>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</si>
  <si>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</si>
  <si>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</si>
  <si>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</si>
  <si>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</si>
  <si>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</si>
  <si>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</si>
  <si>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</si>
  <si>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</si>
  <si>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</si>
  <si>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</si>
  <si>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</si>
  <si>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</si>
  <si>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</si>
  <si>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</si>
  <si>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</si>
  <si>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</si>
  <si>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</si>
  <si>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</si>
  <si>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</si>
  <si>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</si>
  <si>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</si>
  <si>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</si>
  <si>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</si>
  <si>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</si>
  <si>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</si>
  <si>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</si>
  <si>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</si>
  <si>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</si>
  <si>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</si>
  <si>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</si>
  <si>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</si>
  <si>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</si>
  <si>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</si>
  <si>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</si>
  <si>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</si>
  <si>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</si>
  <si>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</si>
  <si>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</si>
  <si>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</si>
  <si>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</si>
  <si>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</si>
  <si>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</si>
  <si>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</si>
  <si>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</si>
  <si>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</si>
  <si>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</si>
  <si>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</si>
  <si>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</si>
  <si>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</si>
  <si>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</si>
  <si>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</si>
  <si>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</si>
  <si>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</si>
  <si>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</si>
  <si>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</si>
  <si>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</si>
  <si>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</si>
  <si>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</si>
  <si>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</si>
  <si>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</si>
  <si>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</si>
  <si>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</si>
  <si>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</si>
  <si>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</si>
  <si>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</si>
  <si>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</si>
  <si>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</si>
  <si>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</si>
  <si>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</si>
  <si>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</si>
  <si>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</si>
  <si>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</si>
  <si>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</si>
  <si>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</si>
  <si>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</si>
  <si>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</si>
  <si>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</si>
  <si>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</si>
  <si>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</si>
  <si>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</si>
  <si>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</si>
  <si>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</si>
  <si>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</si>
  <si>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</si>
  <si>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</si>
  <si>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</si>
  <si>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</si>
  <si>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</si>
  <si>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</si>
  <si>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</si>
  <si>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</si>
  <si>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</si>
  <si>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</si>
  <si>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</si>
  <si>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</si>
  <si>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</si>
  <si>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</si>
  <si>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</si>
  <si>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</si>
  <si>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</si>
  <si>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</si>
  <si>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</si>
  <si>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</si>
  <si>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</si>
  <si>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</si>
  <si>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</si>
  <si>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</si>
  <si>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</si>
  <si>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</si>
  <si>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</si>
  <si>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</si>
  <si>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</si>
  <si>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</si>
  <si>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</si>
  <si>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</si>
  <si>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</si>
  <si>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</si>
  <si>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</si>
  <si>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</si>
  <si>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</si>
  <si>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</si>
  <si>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</si>
  <si>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</si>
  <si>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</si>
  <si>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</si>
  <si>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</si>
  <si>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</si>
  <si>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</si>
  <si>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</si>
  <si>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</si>
  <si>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</si>
  <si>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</si>
  <si>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</si>
  <si>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</si>
  <si>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</si>
  <si>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</si>
  <si>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</si>
  <si>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</si>
  <si>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</si>
  <si>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</si>
  <si>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</si>
  <si>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</si>
  <si>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</si>
  <si>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</si>
  <si>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</si>
  <si>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</si>
  <si>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</si>
  <si>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</si>
  <si>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</si>
  <si>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</si>
  <si>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</si>
  <si>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</si>
  <si>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</si>
  <si>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</si>
  <si>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</si>
  <si>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</si>
  <si>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</si>
  <si>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</si>
  <si>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</si>
  <si>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</si>
  <si>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</si>
  <si>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</si>
  <si>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</si>
  <si>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</si>
  <si>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</si>
  <si>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</si>
  <si>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</si>
  <si>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</si>
  <si>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</si>
  <si>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</si>
  <si>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</si>
  <si>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</si>
  <si>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</si>
  <si>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</si>
  <si>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</si>
  <si>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</si>
  <si>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</si>
  <si>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</si>
  <si>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</si>
  <si>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</si>
  <si>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</si>
  <si>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</si>
  <si>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</si>
  <si>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</si>
  <si>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</si>
  <si>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</si>
  <si>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</si>
  <si>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</si>
  <si>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</si>
  <si>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</si>
  <si>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</si>
  <si>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</si>
  <si>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</si>
  <si>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</si>
  <si>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</si>
  <si>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</si>
  <si>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</si>
  <si>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</si>
  <si>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</si>
  <si>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</si>
  <si>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</si>
  <si>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</si>
  <si>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</si>
  <si>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</si>
  <si>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</si>
  <si>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</si>
  <si>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</si>
  <si>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</si>
  <si>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</si>
  <si>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</si>
  <si>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</si>
  <si>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</si>
  <si>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</si>
  <si>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</si>
  <si>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</si>
  <si>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</si>
  <si>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</si>
  <si>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</si>
  <si>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</si>
  <si>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</si>
  <si>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</si>
  <si>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</si>
  <si>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</si>
  <si>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</si>
  <si>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</si>
  <si>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</si>
  <si>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</si>
  <si>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</si>
  <si>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</si>
  <si>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</si>
  <si>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</si>
  <si>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</si>
  <si>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</si>
  <si>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</si>
  <si>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</si>
  <si>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</si>
  <si>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</si>
  <si>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</si>
  <si>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</si>
  <si>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</si>
  <si>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</si>
  <si>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</si>
  <si>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</si>
  <si>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</si>
  <si>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</si>
  <si>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</si>
  <si>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</si>
  <si>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</si>
  <si>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</si>
  <si>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</si>
  <si>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</si>
  <si>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</si>
  <si>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</si>
  <si>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</si>
  <si>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</si>
  <si>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</si>
  <si>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</si>
  <si>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</si>
  <si>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</si>
  <si>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</si>
  <si>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</si>
  <si>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</si>
  <si>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</si>
  <si>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</si>
  <si>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</si>
  <si>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</si>
  <si>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</si>
  <si>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</si>
  <si>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</si>
  <si>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</si>
  <si>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</si>
  <si>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</si>
  <si>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</si>
  <si>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</si>
  <si>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</si>
  <si>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</si>
  <si>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</si>
  <si>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</si>
  <si>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</si>
  <si>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</si>
  <si>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</si>
  <si>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</si>
  <si>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</si>
  <si>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</si>
  <si>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</si>
  <si>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</si>
  <si>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</si>
  <si>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</si>
  <si>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</si>
  <si>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</si>
  <si>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</si>
  <si>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</si>
  <si>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</si>
  <si>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</si>
  <si>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</si>
  <si>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</si>
  <si>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</si>
  <si>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</si>
  <si>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</si>
  <si>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</si>
  <si>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</si>
  <si>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</si>
  <si>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</si>
  <si>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</si>
  <si>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</si>
  <si>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</si>
  <si>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</si>
  <si>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</si>
  <si>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</si>
  <si>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</si>
  <si>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</si>
  <si>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</si>
  <si>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</si>
  <si>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</si>
  <si>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</si>
  <si>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</si>
  <si>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</si>
  <si>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</si>
  <si>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</si>
  <si>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</si>
  <si>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</si>
  <si>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</si>
  <si>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</si>
  <si>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</si>
  <si>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</si>
  <si>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</si>
  <si>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</si>
  <si>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</si>
  <si>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</si>
  <si>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</si>
  <si>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</si>
  <si>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</si>
  <si>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</si>
  <si>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</si>
  <si>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</si>
  <si>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</si>
  <si>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</si>
  <si>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</si>
  <si>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</si>
  <si>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</si>
  <si>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</si>
  <si>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</si>
  <si>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</si>
  <si>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</si>
  <si>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</si>
  <si>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</si>
  <si>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</si>
  <si>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</si>
  <si>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</si>
  <si>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</si>
  <si>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</si>
  <si>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</si>
  <si>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</si>
  <si>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</si>
  <si>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</si>
  <si>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</si>
  <si>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</si>
  <si>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</si>
  <si>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</si>
  <si>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</si>
  <si>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</si>
  <si>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</si>
  <si>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</si>
  <si>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</si>
  <si>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</si>
  <si>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</si>
  <si>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</si>
  <si>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</si>
  <si>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</si>
  <si>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</si>
  <si>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</si>
  <si>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</si>
  <si>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</si>
  <si>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</si>
  <si>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</si>
  <si>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</si>
  <si>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</si>
  <si>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</si>
  <si>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</si>
  <si>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</si>
  <si>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</si>
  <si>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</si>
  <si>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</si>
  <si>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</si>
  <si>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</si>
  <si>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</si>
  <si>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</si>
  <si>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</si>
  <si>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</si>
  <si>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</si>
  <si>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</si>
  <si>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</si>
  <si>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</si>
  <si>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</si>
  <si>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</si>
  <si>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</si>
  <si>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</si>
  <si>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</si>
  <si>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</si>
  <si>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</si>
  <si>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</si>
  <si>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</si>
  <si>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</si>
  <si>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</si>
  <si>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</si>
  <si>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</si>
  <si>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</si>
  <si>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</si>
  <si>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</si>
  <si>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</si>
  <si>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</si>
  <si>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</si>
  <si>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</si>
  <si>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</si>
  <si>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</si>
  <si>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</si>
  <si>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</si>
  <si>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</si>
  <si>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</si>
  <si>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</si>
  <si>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</si>
  <si>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</si>
  <si>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</si>
  <si>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</si>
  <si>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</si>
  <si>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</si>
  <si>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</si>
  <si>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</si>
  <si>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</si>
  <si>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</si>
  <si>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</si>
  <si>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</si>
  <si>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</si>
  <si>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</si>
  <si>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</si>
  <si>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</si>
  <si>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</si>
  <si>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</si>
  <si>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</si>
  <si>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</si>
  <si>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</si>
  <si>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</si>
  <si>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</si>
  <si>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</si>
  <si>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</si>
  <si>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</si>
  <si>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</si>
  <si>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</si>
  <si>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</si>
  <si>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</si>
  <si>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</si>
  <si>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</si>
  <si>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</si>
  <si>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</si>
  <si>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</si>
  <si>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</si>
  <si>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</si>
  <si>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</si>
  <si>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</si>
  <si>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</si>
  <si>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</si>
  <si>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</si>
  <si>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</si>
  <si>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</si>
  <si>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</si>
  <si>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</si>
  <si>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</si>
  <si>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</si>
  <si>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</si>
  <si>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</si>
  <si>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</si>
  <si>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</si>
  <si>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</si>
  <si>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</si>
  <si>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</si>
  <si>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</si>
  <si>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</si>
  <si>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</si>
  <si>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</si>
  <si>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</si>
  <si>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</si>
  <si>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</si>
  <si>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</si>
  <si>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</si>
  <si>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</si>
  <si>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</si>
  <si>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</si>
  <si>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</si>
  <si>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</si>
  <si>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</si>
  <si>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</si>
  <si>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</si>
  <si>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</si>
  <si>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</si>
  <si>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</si>
  <si>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</si>
  <si>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</si>
  <si>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</si>
  <si>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</si>
  <si>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</si>
  <si>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</si>
  <si>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</si>
  <si>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</si>
  <si>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</si>
  <si>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</si>
  <si>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</si>
  <si>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</si>
  <si>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</si>
  <si>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</si>
  <si>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</si>
  <si>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</si>
  <si>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</si>
  <si>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</si>
  <si>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</si>
  <si>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</si>
  <si>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</si>
  <si>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</si>
  <si>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</si>
  <si>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</si>
  <si>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</si>
  <si>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</si>
  <si>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</si>
  <si>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</si>
  <si>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</si>
  <si>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</si>
  <si>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</si>
  <si>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</si>
  <si>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</si>
  <si>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</si>
  <si>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</si>
  <si>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</si>
  <si>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</si>
  <si>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</si>
  <si>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</si>
  <si>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</si>
  <si>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</si>
  <si>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</si>
  <si>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</si>
  <si>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</si>
  <si>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</si>
  <si>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</si>
  <si>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</si>
  <si>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</si>
  <si>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</si>
  <si>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</si>
  <si>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</si>
  <si>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</si>
  <si>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</si>
  <si>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</si>
  <si>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</si>
  <si>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</si>
  <si>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</si>
  <si>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</si>
  <si>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</si>
  <si>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</si>
  <si>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</si>
  <si>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</si>
  <si>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</si>
  <si>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</si>
  <si>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</si>
  <si>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</si>
  <si>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</si>
  <si>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</si>
  <si>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</si>
  <si>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</si>
  <si>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</si>
  <si>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</si>
  <si>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</si>
  <si>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</si>
  <si>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</si>
  <si>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</si>
  <si>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</si>
  <si>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</si>
  <si>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</si>
  <si>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</si>
  <si>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</si>
  <si>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</si>
  <si>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</si>
  <si>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</si>
  <si>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</si>
  <si>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</si>
  <si>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</si>
  <si>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</si>
  <si>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</si>
  <si>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</si>
  <si>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</si>
  <si>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</si>
  <si>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</si>
  <si>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</si>
  <si>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</si>
  <si>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</si>
  <si>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</si>
  <si>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</si>
  <si>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</si>
  <si>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</si>
  <si>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</si>
  <si>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</si>
  <si>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</si>
  <si>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</si>
  <si>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</si>
  <si>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</si>
  <si>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</si>
  <si>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</si>
  <si>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</si>
  <si>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</si>
  <si>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</si>
  <si>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</si>
  <si>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</si>
  <si>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</si>
  <si>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</si>
  <si>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</si>
  <si>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</si>
  <si>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</si>
  <si>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</si>
  <si>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</si>
  <si>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</si>
  <si>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</si>
  <si>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</si>
  <si>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</si>
  <si>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</si>
  <si>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</si>
  <si>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</si>
  <si>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</si>
  <si>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</si>
  <si>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</si>
  <si>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</si>
  <si>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</si>
  <si>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</si>
  <si>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</si>
  <si>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</si>
  <si>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</si>
  <si>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</si>
  <si>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</si>
  <si>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</si>
  <si>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</si>
  <si>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</si>
  <si>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</si>
  <si>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</si>
  <si>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</si>
  <si>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</si>
  <si>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</si>
  <si>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</si>
  <si>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</si>
  <si>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</si>
  <si>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</si>
  <si>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</si>
  <si>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</si>
  <si>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</si>
  <si>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</si>
  <si>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</si>
  <si>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</si>
  <si>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</si>
  <si>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</si>
  <si>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</si>
  <si>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</si>
  <si>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</si>
  <si>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</si>
  <si>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</si>
  <si>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</si>
  <si>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</si>
  <si>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</si>
  <si>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</si>
  <si>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</si>
  <si>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</si>
  <si>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</si>
  <si>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</si>
  <si>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</si>
  <si>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</si>
  <si>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</si>
  <si>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</si>
  <si>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</si>
  <si>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</si>
  <si>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</si>
  <si>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</si>
  <si>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</si>
  <si>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</si>
  <si>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</si>
  <si>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</si>
  <si>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</si>
  <si>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</si>
  <si>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</si>
  <si>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</si>
  <si>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</si>
  <si>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</si>
  <si>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</si>
  <si>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</si>
  <si>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</si>
  <si>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</si>
  <si>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</si>
  <si>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</si>
  <si>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</si>
  <si>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</si>
  <si>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</si>
  <si>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</si>
  <si>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</si>
  <si>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</si>
  <si>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</si>
  <si>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</si>
  <si>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</si>
  <si>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</si>
  <si>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</si>
  <si>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</si>
  <si>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</si>
  <si>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</si>
  <si>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</si>
  <si>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</si>
  <si>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</si>
  <si>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</si>
  <si>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</si>
  <si>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</si>
  <si>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</si>
  <si>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</si>
  <si>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</si>
  <si>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</si>
  <si>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</si>
  <si>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</si>
  <si>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</si>
  <si>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</si>
  <si>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</si>
  <si>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</si>
  <si>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</si>
  <si>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</si>
  <si>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</si>
  <si>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</si>
  <si>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</si>
  <si>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</si>
  <si>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</si>
  <si>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</si>
  <si>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</si>
  <si>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</si>
  <si>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</si>
  <si>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</si>
  <si>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</si>
  <si>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</si>
  <si>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</si>
  <si>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</si>
  <si>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</si>
  <si>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</si>
  <si>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</si>
  <si>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</si>
  <si>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</si>
  <si>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</si>
  <si>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</si>
  <si>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</si>
  <si>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</si>
  <si>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</si>
  <si>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</si>
  <si>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</si>
  <si>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</si>
  <si>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</si>
  <si>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</si>
  <si>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</si>
  <si>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</si>
  <si>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</si>
  <si>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</si>
  <si>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</si>
  <si>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</si>
  <si>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</si>
  <si>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</si>
  <si>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</si>
  <si>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</si>
  <si>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</si>
  <si>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</si>
  <si>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</si>
  <si>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</si>
  <si>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</si>
  <si>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</si>
  <si>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</si>
  <si>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</si>
  <si>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</si>
  <si>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</si>
  <si>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</si>
  <si>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</si>
  <si>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</si>
  <si>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</si>
  <si>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</si>
  <si>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</si>
  <si>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</si>
  <si>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</si>
  <si>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</si>
  <si>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</si>
  <si>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</si>
  <si>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</si>
  <si>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</si>
  <si>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</si>
  <si>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</si>
  <si>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</si>
  <si>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</si>
  <si>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</si>
  <si>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</si>
  <si>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</si>
  <si>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</si>
  <si>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</si>
  <si>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</si>
  <si>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</si>
  <si>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</si>
  <si>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</si>
  <si>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</si>
  <si>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</si>
  <si>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</si>
  <si>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</si>
  <si>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</si>
  <si>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</si>
  <si>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</si>
  <si>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</si>
  <si>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</si>
  <si>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</si>
  <si>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</si>
  <si>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</si>
  <si>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</si>
  <si>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</si>
  <si>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</si>
  <si>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</si>
  <si>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</si>
  <si>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</si>
  <si>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</si>
  <si>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</si>
  <si>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</si>
  <si>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</si>
  <si>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</si>
  <si>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</si>
  <si>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</si>
  <si>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</si>
  <si>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</si>
  <si>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</si>
  <si>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</si>
  <si>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</si>
  <si>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</si>
  <si>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</si>
  <si>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</si>
  <si>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</si>
  <si>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</si>
  <si>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</si>
  <si>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</si>
  <si>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</si>
  <si>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</si>
  <si>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</si>
  <si>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</si>
  <si>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</si>
  <si>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</si>
  <si>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</si>
  <si>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</si>
  <si>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</si>
  <si>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</si>
  <si>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</si>
  <si>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</si>
  <si>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</si>
  <si>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</si>
  <si>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</si>
  <si>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</si>
  <si>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</si>
  <si>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</si>
  <si>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</si>
  <si>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</si>
  <si>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</si>
  <si>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</si>
  <si>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</si>
  <si>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</si>
  <si>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</si>
  <si>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</si>
  <si>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</si>
  <si>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</si>
  <si>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</si>
  <si>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</si>
  <si>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</si>
  <si>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</si>
  <si>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</si>
  <si>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</si>
  <si>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</si>
  <si>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</si>
  <si>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</si>
  <si>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</si>
  <si>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</si>
  <si>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</si>
  <si>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</si>
  <si>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</si>
  <si>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</si>
  <si>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</si>
  <si>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</si>
  <si>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</si>
  <si>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</si>
  <si>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</si>
  <si>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</si>
  <si>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</si>
  <si>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</si>
  <si>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</si>
  <si>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</si>
  <si>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</si>
  <si>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</si>
  <si>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</si>
  <si>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</si>
  <si>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</si>
  <si>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</si>
  <si>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</si>
  <si>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</si>
  <si>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</si>
  <si>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</si>
  <si>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</si>
  <si>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</si>
  <si>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</si>
  <si>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</si>
  <si>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</si>
  <si>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</si>
  <si>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</si>
  <si>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</si>
  <si>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</si>
  <si>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</si>
  <si>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</si>
  <si>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</si>
  <si>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</si>
  <si>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</si>
  <si>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</si>
  <si>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</si>
  <si>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</si>
  <si>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</si>
  <si>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</si>
  <si>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</si>
  <si>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</si>
  <si>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</si>
  <si>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</si>
  <si>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</si>
  <si>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</si>
  <si>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</si>
  <si>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</si>
  <si>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</si>
  <si>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</si>
  <si>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</si>
  <si>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</si>
  <si>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</si>
  <si>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</si>
  <si>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</si>
  <si>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</si>
  <si>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</si>
  <si>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</si>
  <si>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</si>
  <si>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</si>
  <si>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</si>
  <si>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</si>
  <si>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</si>
  <si>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</si>
  <si>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</si>
  <si>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</si>
  <si>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</si>
  <si>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</si>
  <si>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</si>
  <si>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</si>
  <si>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</si>
  <si>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</si>
  <si>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</si>
  <si>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</si>
  <si>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</si>
  <si>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</si>
  <si>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</si>
  <si>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</si>
  <si>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</si>
  <si>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</si>
  <si>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</si>
  <si>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</si>
  <si>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</si>
  <si>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</si>
  <si>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</si>
  <si>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</si>
  <si>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</si>
  <si>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</si>
  <si>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</si>
  <si>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</si>
  <si>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</si>
  <si>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</si>
  <si>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</si>
  <si>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</si>
  <si>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</si>
  <si>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</si>
  <si>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</si>
  <si>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</si>
  <si>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</si>
  <si>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</si>
  <si>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</si>
  <si>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</si>
  <si>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</si>
  <si>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</si>
  <si>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</si>
  <si>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</si>
  <si>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</si>
  <si>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</si>
  <si>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</si>
  <si>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</si>
  <si>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</si>
  <si>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</si>
  <si>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</si>
  <si>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</si>
  <si>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</si>
  <si>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</si>
  <si>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</si>
  <si>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</si>
  <si>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</si>
  <si>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</si>
  <si>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</si>
  <si>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</si>
  <si>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</si>
  <si>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</si>
  <si>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</si>
  <si>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</si>
  <si>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</si>
  <si>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</si>
  <si>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</si>
  <si>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</si>
  <si>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</si>
  <si>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</si>
  <si>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</si>
  <si>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</si>
  <si>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</si>
  <si>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</si>
  <si>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</si>
  <si>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</si>
  <si>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</si>
  <si>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</si>
  <si>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</si>
  <si>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</si>
  <si>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</si>
  <si>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</si>
  <si>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</si>
  <si>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</si>
  <si>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</si>
  <si>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</si>
  <si>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</si>
  <si>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</si>
  <si>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</si>
  <si>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</si>
  <si>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</si>
  <si>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</si>
  <si>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</si>
  <si>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</si>
  <si>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</si>
  <si>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</si>
  <si>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</si>
  <si>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</si>
  <si>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</si>
  <si>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</si>
  <si>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</si>
  <si>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</si>
  <si>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</si>
  <si>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</si>
  <si>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</si>
  <si>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</si>
  <si>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</si>
  <si>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</si>
  <si>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</si>
  <si>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</si>
  <si>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</si>
  <si>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</si>
  <si>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</si>
  <si>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</si>
  <si>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</si>
  <si>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</si>
  <si>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</si>
  <si>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</si>
  <si>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</si>
  <si>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</si>
  <si>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</si>
  <si>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</si>
  <si>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</si>
  <si>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</si>
  <si>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</si>
  <si>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</si>
  <si>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</si>
  <si>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</si>
  <si>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</si>
  <si>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</si>
  <si>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</si>
  <si>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</si>
  <si>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</si>
  <si>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</si>
  <si>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</si>
  <si>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</si>
  <si>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</si>
  <si>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</si>
  <si>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</si>
  <si>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</si>
  <si>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</si>
  <si>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</si>
  <si>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</si>
  <si>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</si>
  <si>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</si>
  <si>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</si>
  <si>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</si>
  <si>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</si>
  <si>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</si>
  <si>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</si>
  <si>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</si>
  <si>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</si>
  <si>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</si>
  <si>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</si>
  <si>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</si>
  <si>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</si>
  <si>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</si>
  <si>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</si>
  <si>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</si>
  <si>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</si>
  <si>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</si>
  <si>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</si>
  <si>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</si>
  <si>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</si>
  <si>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</si>
  <si>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</si>
  <si>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</si>
  <si>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</si>
  <si>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</si>
  <si>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</si>
  <si>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</si>
  <si>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</si>
  <si>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</si>
  <si>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</si>
  <si>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</si>
  <si>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</si>
  <si>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</si>
  <si>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</si>
  <si>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</si>
  <si>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</si>
  <si>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</si>
  <si>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</si>
  <si>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</si>
  <si>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</si>
  <si>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</si>
  <si>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</si>
  <si>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</si>
  <si>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</si>
  <si>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</si>
  <si>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</si>
  <si>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</si>
  <si>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</si>
  <si>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</si>
  <si>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</si>
  <si>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</si>
  <si>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</si>
  <si>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</si>
  <si>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</si>
  <si>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</si>
  <si>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</si>
  <si>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</si>
  <si>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</si>
  <si>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</si>
  <si>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</si>
  <si>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</si>
  <si>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</si>
  <si>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</si>
  <si>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</si>
  <si>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</si>
  <si>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</si>
  <si>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</si>
  <si>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</si>
  <si>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</si>
  <si>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</si>
  <si>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</si>
  <si>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</si>
  <si>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</si>
  <si>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</si>
  <si>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</si>
  <si>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</si>
  <si>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</si>
  <si>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</si>
  <si>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</si>
  <si>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</si>
  <si>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</si>
  <si>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</si>
  <si>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</si>
  <si>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</si>
  <si>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</si>
  <si>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</si>
  <si>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</si>
  <si>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</si>
  <si>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</si>
  <si>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</si>
  <si>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</si>
  <si>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</si>
  <si>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</si>
  <si>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</si>
  <si>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</si>
  <si>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</si>
  <si>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</si>
  <si>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</si>
  <si>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</si>
  <si>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</si>
  <si>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</si>
  <si>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</si>
  <si>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</si>
  <si>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</si>
  <si>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</si>
  <si>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</si>
  <si>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</si>
  <si>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</si>
  <si>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</si>
  <si>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</si>
  <si>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</si>
  <si>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</si>
  <si>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</si>
  <si>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</si>
  <si>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</si>
  <si>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</si>
  <si>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</si>
  <si>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</si>
  <si>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</si>
  <si>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</si>
  <si>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</si>
  <si>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</si>
  <si>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</si>
  <si>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</si>
  <si>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</si>
  <si>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</si>
  <si>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</si>
  <si>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</si>
  <si>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</si>
  <si>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</si>
  <si>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</si>
  <si>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</si>
  <si>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</si>
  <si>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</si>
  <si>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</si>
  <si>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</si>
  <si>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</si>
  <si>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</si>
  <si>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</si>
  <si>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</si>
  <si>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</si>
  <si>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</si>
  <si>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</si>
  <si>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</si>
  <si>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</si>
  <si>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</si>
  <si>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</si>
  <si>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</si>
  <si>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</si>
  <si>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</si>
  <si>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</si>
  <si>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</si>
  <si>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</si>
  <si>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</si>
  <si>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</si>
  <si>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</si>
  <si>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</si>
  <si>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</si>
  <si>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</si>
  <si>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</si>
  <si>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</si>
  <si>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</si>
  <si>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</si>
  <si>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</si>
  <si>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</si>
  <si>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</si>
  <si>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</si>
  <si>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</si>
  <si>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</si>
  <si>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</si>
  <si>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</si>
  <si>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</si>
  <si>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</si>
  <si>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</si>
  <si>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</si>
  <si>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</si>
  <si>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</si>
  <si>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</si>
  <si>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</si>
  <si>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</si>
  <si>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</si>
  <si>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</si>
  <si>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</si>
  <si>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</si>
  <si>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</si>
  <si>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</si>
  <si>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</si>
  <si>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</si>
  <si>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</si>
  <si>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</si>
  <si>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</si>
  <si>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</si>
  <si>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</si>
  <si>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</si>
  <si>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</si>
  <si>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</si>
  <si>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</si>
  <si>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</si>
  <si>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</si>
  <si>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</si>
  <si>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</si>
  <si>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</si>
  <si>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</si>
  <si>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</si>
  <si>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</si>
  <si>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</si>
  <si>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</si>
  <si>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</si>
  <si>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</si>
  <si>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</si>
  <si>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</si>
  <si>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</si>
  <si>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</si>
  <si>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</si>
  <si>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</si>
  <si>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</si>
  <si>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</si>
  <si>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</si>
  <si>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</si>
  <si>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</si>
  <si>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</si>
  <si>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</si>
  <si>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</si>
  <si>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</si>
  <si>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</si>
  <si>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</si>
  <si>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</si>
  <si>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</si>
  <si>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</si>
  <si>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</si>
  <si>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</si>
  <si>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</si>
  <si>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</si>
  <si>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</si>
  <si>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</si>
  <si>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</si>
  <si>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</si>
  <si>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</si>
  <si>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</si>
  <si>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</si>
  <si>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</si>
  <si>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</si>
  <si>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</si>
  <si>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</si>
  <si>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</si>
  <si>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</si>
  <si>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</si>
  <si>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</si>
  <si>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</si>
  <si>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</si>
  <si>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</si>
  <si>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</si>
  <si>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</si>
  <si>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</si>
  <si>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</si>
  <si>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</si>
  <si>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</si>
  <si>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</si>
  <si>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</si>
  <si>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</si>
  <si>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</si>
  <si>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</si>
  <si>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</si>
  <si>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</si>
  <si>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</si>
  <si>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</si>
  <si>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</si>
  <si>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</si>
  <si>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</si>
  <si>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</si>
  <si>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</si>
  <si>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</si>
  <si>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</si>
  <si>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</si>
  <si>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</si>
  <si>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</si>
  <si>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</si>
  <si>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</si>
  <si>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</si>
  <si>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</si>
  <si>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</si>
  <si>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</si>
  <si>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</si>
  <si>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</si>
  <si>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</si>
  <si>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</si>
  <si>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</si>
  <si>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</si>
  <si>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</si>
  <si>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</si>
  <si>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</si>
  <si>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</si>
  <si>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</si>
  <si>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</si>
  <si>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</si>
  <si>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</si>
  <si>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</si>
  <si>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</si>
  <si>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</si>
  <si>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</si>
  <si>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</si>
  <si>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</si>
  <si>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</si>
  <si>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</si>
  <si>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</si>
  <si>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</si>
  <si>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</si>
  <si>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</si>
  <si>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</si>
  <si>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</si>
  <si>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</si>
  <si>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</si>
  <si>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</si>
  <si>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</si>
  <si>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</si>
  <si>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</si>
  <si>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</si>
  <si>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</si>
  <si>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</si>
  <si>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</si>
  <si>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</si>
  <si>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</si>
  <si>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</si>
  <si>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</si>
  <si>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</si>
  <si>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</si>
  <si>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</si>
  <si>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</si>
  <si>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</si>
  <si>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</si>
  <si>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</si>
  <si>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</si>
  <si>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</si>
  <si>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</si>
  <si>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</si>
  <si>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</si>
  <si>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</si>
  <si>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</si>
  <si>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</si>
  <si>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</si>
  <si>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</si>
  <si>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</si>
  <si>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</si>
  <si>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</si>
  <si>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</si>
  <si>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</si>
  <si>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</si>
  <si>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</si>
  <si>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</si>
  <si>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</si>
  <si>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</si>
  <si>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</si>
  <si>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</si>
  <si>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</si>
  <si>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</si>
  <si>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</si>
  <si>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</si>
  <si>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</si>
  <si>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</si>
  <si>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</si>
  <si>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</si>
  <si>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</si>
  <si>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</si>
  <si>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</si>
  <si>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</si>
  <si>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</si>
  <si>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</si>
  <si>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</si>
  <si>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</si>
  <si>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</si>
  <si>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</si>
  <si>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</si>
  <si>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</si>
  <si>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</si>
  <si>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</si>
  <si>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</si>
  <si>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</si>
  <si>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</si>
  <si>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</si>
  <si>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</si>
  <si>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</si>
  <si>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</si>
  <si>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</si>
  <si>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</si>
  <si>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</si>
  <si>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</si>
  <si>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</si>
  <si>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</si>
  <si>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</si>
  <si>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</si>
  <si>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</si>
  <si>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</si>
  <si>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</si>
  <si>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</si>
  <si>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</si>
  <si>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</si>
  <si>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</si>
  <si>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</si>
  <si>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</si>
  <si>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</si>
  <si>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</si>
  <si>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</si>
  <si>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</si>
  <si>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</si>
  <si>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</si>
  <si>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</si>
  <si>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</si>
  <si>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</si>
  <si>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</si>
  <si>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</si>
  <si>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</si>
  <si>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</si>
  <si>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</si>
  <si>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</si>
  <si>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</si>
  <si>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</si>
  <si>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</si>
  <si>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</si>
  <si>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</si>
  <si>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</si>
  <si>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</si>
  <si>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</si>
  <si>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</si>
  <si>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</si>
  <si>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</si>
  <si>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</si>
  <si>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</si>
  <si>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</si>
  <si>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</si>
  <si>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</si>
  <si>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</si>
  <si>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</si>
  <si>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</si>
  <si>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</si>
  <si>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</si>
  <si>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</si>
  <si>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</si>
  <si>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</si>
  <si>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</si>
  <si>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</si>
  <si>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</si>
  <si>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</si>
  <si>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</si>
  <si>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</si>
  <si>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</si>
  <si>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</si>
  <si>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</si>
  <si>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</si>
  <si>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</si>
  <si>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</si>
  <si>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</si>
  <si>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</si>
  <si>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</si>
  <si>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</si>
  <si>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</si>
  <si>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</si>
  <si>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</si>
  <si>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</si>
  <si>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</si>
  <si>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</si>
  <si>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</si>
  <si>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</si>
  <si>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</si>
  <si>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</si>
  <si>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</si>
  <si>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</si>
  <si>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</si>
  <si>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</si>
  <si>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</si>
  <si>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</si>
  <si>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</si>
  <si>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</si>
  <si>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</si>
  <si>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</si>
  <si>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</si>
  <si>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</si>
  <si>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</si>
  <si>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</si>
  <si>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</si>
  <si>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</si>
  <si>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</si>
  <si>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</si>
  <si>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</si>
  <si>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</si>
  <si>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</si>
  <si>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</si>
  <si>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</si>
  <si>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</si>
  <si>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</si>
  <si>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</si>
  <si>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</si>
  <si>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</si>
  <si>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</si>
  <si>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</si>
  <si>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</si>
  <si>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</si>
  <si>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</si>
  <si>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</si>
  <si>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</si>
  <si>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</si>
  <si>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</si>
  <si>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</si>
  <si>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</si>
  <si>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</si>
  <si>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</si>
  <si>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</si>
  <si>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</si>
  <si>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</si>
  <si>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</si>
  <si>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</si>
  <si>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</si>
  <si>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</si>
  <si>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</si>
  <si>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</si>
  <si>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</si>
  <si>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</si>
  <si>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</si>
  <si>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</si>
  <si>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</si>
  <si>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</si>
  <si>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</si>
  <si>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</si>
  <si>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</si>
  <si>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</si>
  <si>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</si>
  <si>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</si>
  <si>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</si>
  <si>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</si>
  <si>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</si>
  <si>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</si>
  <si>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</si>
  <si>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</si>
  <si>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</si>
  <si>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</si>
  <si>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</si>
  <si>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</si>
  <si>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</si>
  <si>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</si>
  <si>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</si>
  <si>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</si>
  <si>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</si>
  <si>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</si>
  <si>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</si>
  <si>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</si>
  <si>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</si>
  <si>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</si>
  <si>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</si>
  <si>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</si>
  <si>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</si>
  <si>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</si>
  <si>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</si>
  <si>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</si>
  <si>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</si>
  <si>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</si>
  <si>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</si>
  <si>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</si>
  <si>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</si>
  <si>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</si>
  <si>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</si>
  <si>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</si>
  <si>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</si>
  <si>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</si>
  <si>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</si>
  <si>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</si>
  <si>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</si>
  <si>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</si>
  <si>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</si>
  <si>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</si>
  <si>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</si>
  <si>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</si>
  <si>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</si>
  <si>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</si>
  <si>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</si>
  <si>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</si>
  <si>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</si>
  <si>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</si>
  <si>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</si>
  <si>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</si>
  <si>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</si>
  <si>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</si>
  <si>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</si>
  <si>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</si>
  <si>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</si>
  <si>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</si>
  <si>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</si>
  <si>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</si>
  <si>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</si>
  <si>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</si>
  <si>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</si>
  <si>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</si>
  <si>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</si>
  <si>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</si>
  <si>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</si>
  <si>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</si>
  <si>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</si>
  <si>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</si>
  <si>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</si>
  <si>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</si>
  <si>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</si>
  <si>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</si>
  <si>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</si>
  <si>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</si>
  <si>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</si>
  <si>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</si>
  <si>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</si>
  <si>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</si>
  <si>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</si>
  <si>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</si>
  <si>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</si>
  <si>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</si>
  <si>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</si>
  <si>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</si>
  <si>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</si>
  <si>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</si>
  <si>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</si>
  <si>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</si>
  <si>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</si>
  <si>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</si>
  <si>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</si>
  <si>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</si>
  <si>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</si>
  <si>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</si>
  <si>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</si>
  <si>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</si>
  <si>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</si>
  <si>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</si>
  <si>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</si>
  <si>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</si>
  <si>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</si>
  <si>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</si>
  <si>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</si>
  <si>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</si>
  <si>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</si>
  <si>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</si>
  <si>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</si>
  <si>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</si>
  <si>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</si>
  <si>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</si>
  <si>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</si>
  <si>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</si>
  <si>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</si>
  <si>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</si>
  <si>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</si>
  <si>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</si>
  <si>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</si>
  <si>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</si>
  <si>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</si>
  <si>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</si>
  <si>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</si>
  <si>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</si>
  <si>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</si>
  <si>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</si>
  <si>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</si>
  <si>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</si>
  <si>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</si>
  <si>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</si>
  <si>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</si>
  <si>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</si>
  <si>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</si>
  <si>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</si>
  <si>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</si>
  <si>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</si>
  <si>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</si>
  <si>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</si>
  <si>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</si>
  <si>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</si>
  <si>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</si>
  <si>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</si>
  <si>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</si>
  <si>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</si>
  <si>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</si>
  <si>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</si>
  <si>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</si>
  <si>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</si>
  <si>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</si>
  <si>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</si>
  <si>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</si>
  <si>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</si>
  <si>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</si>
  <si>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</si>
  <si>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</si>
  <si>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</si>
  <si>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</si>
  <si>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</si>
  <si>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</si>
  <si>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</si>
  <si>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</si>
  <si>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</si>
  <si>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</si>
  <si>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</si>
  <si>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</si>
  <si>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</si>
  <si>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</si>
  <si>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</si>
  <si>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</si>
  <si>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</si>
  <si>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</si>
  <si>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</si>
  <si>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</si>
  <si>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</si>
  <si>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</si>
  <si>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</si>
  <si>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</si>
  <si>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</si>
  <si>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</si>
  <si>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</si>
  <si>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</si>
  <si>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</si>
  <si>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</si>
  <si>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</si>
  <si>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</si>
  <si>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</si>
  <si>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</si>
  <si>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</si>
  <si>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</si>
  <si>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</si>
  <si>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</si>
  <si>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</si>
  <si>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</si>
  <si>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</si>
  <si>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</si>
  <si>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</si>
  <si>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</si>
  <si>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</si>
  <si>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</si>
  <si>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</si>
  <si>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</si>
  <si>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</si>
  <si>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</si>
  <si>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</si>
  <si>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</si>
  <si>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</si>
  <si>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</si>
  <si>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</si>
  <si>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</si>
  <si>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</si>
  <si>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</si>
  <si>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</si>
  <si>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</si>
  <si>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</si>
  <si>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</si>
  <si>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</si>
  <si>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</si>
  <si>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</si>
  <si>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</si>
  <si>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</si>
  <si>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</si>
  <si>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</si>
  <si>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</si>
  <si>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</si>
  <si>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</si>
  <si>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</si>
  <si>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</si>
  <si>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</si>
  <si>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</si>
  <si>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</si>
  <si>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</si>
  <si>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</si>
  <si>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</si>
  <si>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</si>
  <si>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</si>
  <si>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</si>
  <si>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</si>
  <si>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</si>
  <si>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</si>
  <si>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</si>
  <si>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</si>
  <si>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</si>
  <si>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</si>
  <si>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</si>
  <si>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</si>
  <si>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</si>
  <si>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</si>
  <si>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</si>
  <si>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</si>
  <si>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</si>
  <si>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</si>
  <si>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</si>
  <si>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</si>
  <si>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</si>
  <si>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</si>
  <si>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</si>
  <si>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</si>
  <si>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</si>
  <si>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</si>
  <si>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</si>
  <si>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</si>
  <si>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</si>
  <si>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</si>
  <si>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</si>
  <si>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</si>
  <si>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</si>
  <si>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</si>
  <si>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</si>
  <si>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</si>
  <si>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</si>
  <si>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</si>
  <si>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</si>
  <si>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</si>
  <si>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</si>
  <si>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</si>
  <si>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</si>
  <si>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</si>
  <si>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</si>
  <si>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</si>
  <si>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</si>
  <si>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</si>
  <si>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</si>
  <si>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</si>
  <si>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</si>
  <si>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</si>
  <si>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</si>
  <si>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</si>
  <si>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</si>
  <si>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</si>
  <si>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</si>
  <si>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</si>
  <si>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</si>
  <si>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</si>
  <si>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</si>
  <si>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</si>
  <si>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</si>
  <si>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</si>
  <si>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</si>
  <si>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</si>
  <si>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</si>
  <si>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</si>
  <si>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</si>
  <si>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</si>
  <si>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</si>
  <si>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</si>
  <si>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</si>
  <si>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</si>
  <si>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</si>
  <si>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</si>
  <si>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</si>
  <si>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</si>
  <si>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</si>
  <si>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</si>
  <si>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</si>
  <si>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</si>
  <si>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</si>
  <si>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</si>
  <si>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</si>
  <si>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</si>
  <si>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</si>
  <si>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</si>
  <si>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</si>
  <si>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</si>
  <si>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</si>
  <si>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</si>
  <si>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</si>
  <si>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</si>
  <si>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</si>
  <si>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</si>
  <si>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</si>
  <si>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</si>
  <si>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</si>
  <si>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</si>
  <si>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</si>
  <si>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</si>
  <si>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</si>
  <si>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</si>
  <si>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</si>
  <si>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</si>
  <si>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</si>
  <si>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</si>
  <si>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</si>
  <si>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</si>
  <si>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</si>
  <si>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</si>
  <si>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</si>
  <si>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</si>
  <si>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</si>
  <si>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</si>
  <si>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</si>
  <si>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</si>
  <si>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</si>
  <si>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</si>
  <si>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</si>
  <si>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</si>
  <si>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</si>
  <si>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</si>
  <si>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</si>
  <si>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</si>
  <si>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</si>
  <si>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</si>
  <si>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</si>
  <si>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</si>
  <si>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</si>
  <si>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</si>
  <si>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</si>
  <si>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</si>
  <si>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</si>
  <si>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</si>
  <si>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</si>
  <si>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</si>
  <si>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</si>
  <si>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</si>
  <si>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</si>
  <si>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</si>
  <si>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</si>
  <si>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</si>
  <si>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</si>
  <si>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</si>
  <si>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</si>
  <si>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</si>
  <si>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</si>
  <si>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</si>
  <si>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</si>
  <si>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</si>
  <si>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</si>
  <si>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</si>
  <si>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</si>
  <si>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</si>
  <si>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</si>
  <si>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</si>
  <si>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</si>
  <si>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</si>
  <si>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</si>
  <si>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</si>
  <si>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</si>
  <si>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</si>
  <si>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</si>
  <si>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</si>
  <si>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</si>
  <si>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</si>
  <si>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</si>
  <si>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</si>
  <si>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</si>
  <si>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</si>
  <si>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</si>
  <si>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</si>
  <si>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</si>
  <si>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</si>
  <si>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</si>
  <si>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</si>
  <si>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</si>
  <si>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</si>
  <si>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</si>
  <si>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</si>
  <si>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</si>
  <si>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</si>
  <si>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</si>
  <si>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</si>
  <si>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</si>
  <si>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</si>
  <si>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</si>
  <si>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</si>
  <si>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</si>
  <si>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</si>
  <si>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</si>
  <si>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</si>
  <si>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</si>
  <si>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</si>
  <si>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</si>
  <si>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</si>
  <si>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</si>
  <si>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</si>
  <si>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</si>
  <si>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</si>
  <si>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</si>
  <si>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</si>
  <si>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</si>
  <si>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</si>
  <si>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</si>
  <si>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</si>
  <si>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</si>
  <si>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</si>
  <si>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</si>
  <si>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</si>
  <si>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</si>
  <si>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</si>
  <si>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</si>
  <si>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</si>
  <si>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</si>
  <si>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</si>
  <si>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</si>
  <si>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</si>
  <si>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</si>
  <si>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</si>
  <si>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</si>
  <si>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</si>
  <si>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</si>
  <si>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</si>
  <si>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</si>
  <si>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</si>
  <si>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</si>
  <si>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</si>
  <si>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</si>
  <si>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</si>
  <si>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</si>
  <si>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</si>
  <si>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</si>
  <si>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</si>
  <si>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</si>
  <si>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</si>
  <si>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</si>
  <si>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</si>
  <si>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</si>
  <si>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</si>
  <si>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</si>
  <si>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</si>
  <si>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</si>
  <si>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</si>
  <si>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</si>
  <si>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</si>
  <si>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</si>
  <si>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</si>
  <si>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</si>
  <si>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</si>
  <si>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</si>
  <si>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</si>
  <si>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</si>
  <si>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</si>
  <si>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</si>
  <si>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</si>
  <si>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</si>
  <si>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</si>
  <si>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</si>
  <si>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</si>
  <si>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</si>
  <si>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</si>
  <si>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</si>
  <si>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</si>
  <si>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</si>
  <si>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</si>
  <si>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</si>
  <si>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</si>
  <si>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</si>
  <si>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</si>
  <si>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</si>
  <si>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</si>
  <si>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</si>
  <si>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</si>
  <si>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</si>
  <si>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</si>
  <si>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</si>
  <si>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</si>
  <si>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</si>
  <si>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</si>
  <si>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</si>
  <si>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</si>
  <si>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</si>
  <si>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</si>
  <si>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</si>
  <si>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</si>
  <si>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</si>
  <si>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</si>
  <si>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</si>
  <si>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</si>
  <si>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</si>
  <si>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</si>
  <si>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</si>
  <si>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</si>
  <si>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</si>
  <si>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</si>
  <si>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</si>
  <si>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</si>
  <si>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</si>
  <si>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</si>
  <si>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</si>
  <si>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</si>
  <si>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</si>
  <si>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</si>
  <si>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</si>
  <si>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</si>
  <si>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</si>
  <si>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</si>
  <si>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</si>
  <si>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</si>
  <si>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</si>
  <si>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</si>
  <si>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</si>
  <si>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</si>
  <si>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</si>
  <si>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</si>
  <si>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</si>
  <si>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</si>
  <si>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</si>
  <si>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</si>
  <si>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</si>
  <si>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</si>
  <si>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</si>
  <si>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</si>
  <si>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</si>
  <si>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</si>
  <si>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</si>
  <si>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</si>
  <si>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</si>
  <si>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</si>
  <si>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</si>
  <si>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</si>
  <si>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</si>
  <si>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</si>
  <si>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</si>
  <si>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</si>
  <si>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</si>
  <si>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</si>
  <si>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</si>
  <si>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</si>
  <si>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</si>
  <si>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</si>
  <si>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</si>
  <si>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</si>
  <si>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</si>
  <si>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</si>
  <si>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</si>
  <si>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</si>
  <si>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</si>
  <si>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</si>
  <si>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</si>
  <si>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</si>
  <si>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</si>
  <si>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</si>
  <si>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</si>
  <si>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</si>
  <si>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</si>
  <si>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</si>
  <si>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</si>
  <si>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</si>
  <si>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</si>
  <si>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</si>
  <si>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</si>
  <si>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</si>
  <si>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</si>
  <si>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</si>
  <si>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</si>
  <si>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</si>
  <si>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</si>
  <si>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</si>
  <si>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</si>
  <si>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</si>
  <si>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</si>
  <si>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</si>
  <si>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</si>
  <si>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</si>
  <si>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</si>
  <si>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</si>
  <si>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</si>
  <si>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</si>
  <si>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</si>
  <si>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</si>
  <si>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</si>
  <si>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</si>
  <si>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</si>
  <si>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</si>
  <si>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</si>
  <si>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</si>
  <si>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</si>
  <si>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</si>
  <si>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</si>
  <si>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</si>
  <si>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</si>
  <si>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</si>
  <si>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</si>
  <si>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</si>
  <si>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</si>
  <si>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</si>
  <si>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</si>
  <si>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</si>
  <si>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</si>
  <si>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</si>
  <si>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</si>
  <si>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</si>
  <si>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</si>
  <si>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</si>
  <si>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</si>
  <si>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</si>
  <si>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</si>
  <si>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</si>
  <si>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</si>
  <si>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</si>
  <si>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</si>
  <si>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</si>
  <si>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</si>
  <si>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</si>
  <si>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</si>
  <si>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</si>
  <si>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</si>
  <si>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</si>
  <si>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</si>
  <si>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</si>
  <si>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</si>
  <si>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</si>
  <si>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</si>
  <si>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</si>
  <si>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</si>
  <si>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</si>
  <si>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</si>
  <si>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</si>
  <si>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</si>
  <si>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</si>
  <si>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</si>
  <si>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</si>
  <si>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</si>
  <si>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</si>
  <si>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</si>
  <si>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</si>
  <si>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</si>
  <si>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</si>
  <si>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</si>
  <si>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</si>
  <si>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</si>
  <si>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</si>
  <si>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</si>
  <si>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</si>
  <si>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</si>
  <si>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</si>
  <si>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</si>
  <si>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</si>
  <si>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</si>
  <si>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</si>
  <si>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</si>
  <si>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</si>
  <si>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</si>
  <si>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</si>
  <si>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</si>
  <si>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</si>
  <si>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</si>
  <si>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</si>
  <si>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</si>
  <si>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</si>
  <si>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</si>
  <si>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</si>
  <si>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</si>
  <si>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</si>
  <si>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</si>
  <si>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</si>
  <si>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</si>
  <si>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</si>
  <si>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</si>
  <si>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</si>
  <si>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</si>
  <si>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</si>
  <si>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</si>
  <si>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</si>
  <si>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</si>
  <si>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</si>
  <si>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</si>
  <si>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</si>
  <si>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</si>
  <si>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</si>
  <si>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</si>
  <si>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</si>
  <si>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</si>
  <si>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</si>
  <si>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</si>
  <si>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</si>
  <si>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</si>
  <si>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</si>
  <si>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</si>
  <si>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</si>
  <si>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</si>
  <si>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</si>
  <si>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</si>
  <si>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</si>
  <si>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</si>
  <si>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</si>
  <si>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</si>
  <si>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</si>
  <si>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</si>
  <si>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</si>
  <si>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</si>
  <si>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</si>
  <si>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</si>
  <si>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</si>
  <si>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</si>
  <si>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</si>
  <si>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</si>
  <si>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</si>
  <si>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</si>
  <si>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</si>
  <si>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</si>
  <si>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</si>
  <si>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</si>
  <si>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</si>
  <si>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</si>
  <si>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</si>
  <si>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</si>
  <si>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</si>
  <si>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</si>
  <si>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</si>
  <si>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</si>
  <si>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</si>
  <si>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</si>
  <si>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</si>
  <si>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</si>
  <si>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</si>
  <si>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</si>
  <si>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</si>
  <si>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</si>
  <si>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</si>
  <si>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</si>
  <si>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</si>
  <si>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</si>
  <si>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</si>
  <si>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</si>
  <si>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</si>
  <si>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</si>
  <si>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</si>
  <si>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</si>
  <si>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</si>
  <si>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</si>
  <si>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</si>
  <si>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</si>
  <si>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</si>
  <si>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</si>
  <si>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</si>
  <si>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</si>
  <si>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</si>
  <si>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</si>
  <si>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</si>
  <si>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</si>
  <si>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</si>
  <si>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</si>
  <si>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</si>
  <si>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</si>
  <si>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</si>
  <si>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</si>
  <si>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</si>
  <si>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</si>
  <si>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</si>
  <si>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</si>
  <si>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</si>
  <si>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</si>
  <si>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</si>
  <si>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</si>
  <si>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</si>
  <si>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</si>
  <si>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</si>
  <si>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</si>
  <si>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</si>
  <si>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</si>
  <si>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</si>
  <si>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</si>
  <si>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</si>
  <si>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</si>
  <si>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</si>
  <si>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</si>
  <si>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</si>
  <si>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</si>
  <si>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</si>
  <si>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</si>
  <si>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</si>
  <si>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</si>
  <si>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</si>
  <si>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</si>
  <si>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</si>
  <si>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</si>
  <si>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</si>
  <si>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</si>
  <si>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</si>
  <si>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</si>
  <si>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</si>
  <si>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</si>
  <si>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</si>
  <si>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</si>
  <si>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</si>
  <si>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</si>
  <si>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</si>
  <si>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</si>
  <si>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</si>
  <si>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</si>
  <si>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</si>
  <si>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</si>
  <si>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</si>
  <si>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</si>
  <si>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</si>
  <si>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</si>
  <si>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</si>
  <si>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</si>
  <si>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</si>
  <si>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</si>
  <si>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</si>
  <si>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</si>
  <si>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</si>
  <si>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</si>
  <si>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</si>
  <si>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</si>
  <si>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</si>
  <si>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</si>
  <si>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</si>
  <si>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</si>
  <si>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</si>
  <si>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</si>
  <si>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</si>
  <si>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</si>
  <si>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</si>
  <si>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</si>
  <si>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</si>
  <si>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</si>
  <si>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</si>
  <si>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</si>
  <si>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</si>
  <si>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</si>
  <si>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</si>
  <si>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</si>
  <si>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</si>
  <si>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</si>
  <si>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</si>
  <si>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</si>
  <si>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</si>
  <si>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</si>
  <si>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</si>
  <si>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</si>
  <si>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</si>
  <si>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</si>
  <si>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</si>
  <si>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</si>
  <si>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</si>
  <si>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</si>
  <si>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</si>
  <si>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</si>
  <si>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</si>
  <si>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</si>
  <si>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</si>
  <si>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</si>
  <si>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</si>
  <si>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</si>
  <si>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</si>
  <si>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</si>
  <si>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</si>
  <si>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</si>
  <si>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</si>
  <si>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</si>
  <si>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</si>
  <si>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</si>
  <si>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</si>
  <si>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</si>
  <si>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</si>
  <si>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</si>
  <si>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</si>
  <si>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</si>
  <si>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</si>
  <si>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</si>
  <si>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</si>
  <si>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</si>
  <si>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</si>
  <si>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</si>
  <si>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</si>
  <si>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</si>
  <si>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</si>
  <si>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</si>
  <si>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</si>
  <si>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</si>
  <si>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</si>
  <si>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</si>
  <si>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</si>
  <si>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</si>
  <si>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</si>
  <si>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</si>
  <si>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</si>
  <si>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</si>
  <si>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</si>
  <si>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</si>
  <si>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</si>
  <si>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</si>
  <si>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</si>
  <si>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</si>
  <si>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</si>
  <si>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</si>
  <si>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</si>
  <si>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</si>
  <si>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</si>
  <si>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</si>
  <si>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</si>
  <si>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</si>
  <si>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</si>
  <si>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</si>
  <si>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</si>
  <si>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</si>
  <si>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</si>
  <si>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</si>
  <si>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</si>
  <si>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</si>
  <si>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</si>
  <si>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</si>
  <si>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</si>
  <si>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</si>
  <si>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</si>
  <si>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</si>
  <si>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</si>
  <si>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</si>
  <si>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</si>
  <si>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</si>
  <si>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</si>
  <si>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</si>
  <si>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</si>
  <si>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</si>
  <si>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</si>
  <si>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</si>
  <si>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</si>
  <si>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</si>
  <si>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</si>
  <si>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</si>
  <si>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</si>
  <si>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</si>
  <si>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</si>
  <si>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</si>
  <si>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</si>
  <si>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</si>
  <si>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</si>
  <si>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</si>
  <si>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</si>
  <si>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</si>
  <si>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</si>
  <si>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</si>
  <si>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</si>
  <si>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</si>
  <si>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</si>
  <si>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</si>
  <si>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</si>
  <si>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</si>
  <si>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</si>
  <si>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</si>
  <si>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</si>
  <si>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</si>
  <si>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</si>
  <si>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</si>
  <si>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</si>
  <si>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</si>
  <si>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</si>
  <si>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</si>
  <si>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</si>
  <si>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</si>
  <si>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</si>
  <si>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</si>
  <si>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</si>
  <si>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</si>
  <si>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</si>
  <si>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</si>
  <si>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</si>
  <si>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</si>
  <si>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</si>
  <si>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</si>
  <si>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</si>
  <si>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</si>
  <si>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</si>
  <si>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</si>
  <si>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</si>
  <si>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</si>
  <si>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</si>
  <si>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</si>
  <si>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</si>
  <si>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</si>
  <si>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</si>
  <si>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</si>
  <si>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</si>
  <si>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</si>
  <si>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</si>
  <si>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</si>
  <si>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</si>
  <si>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</si>
  <si>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</si>
  <si>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</si>
  <si>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</si>
  <si>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</si>
  <si>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</si>
  <si>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</si>
  <si>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</si>
  <si>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</si>
  <si>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</si>
  <si>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</si>
  <si>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</si>
  <si>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</si>
  <si>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</si>
  <si>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</si>
  <si>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</si>
  <si>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</si>
  <si>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</si>
  <si>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</si>
  <si>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</si>
  <si>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</si>
  <si>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</si>
  <si>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</si>
  <si>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</si>
  <si>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</si>
  <si>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</si>
  <si>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</si>
  <si>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</si>
  <si>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</si>
  <si>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</si>
  <si>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</si>
  <si>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</si>
  <si>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</si>
  <si>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</si>
  <si>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</si>
  <si>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</si>
  <si>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</si>
  <si>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</si>
  <si>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</si>
  <si>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</si>
  <si>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</si>
  <si>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</si>
  <si>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</si>
  <si>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</si>
  <si>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</si>
  <si>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</si>
  <si>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</si>
  <si>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</si>
  <si>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</si>
  <si>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</si>
  <si>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</si>
  <si>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</si>
  <si>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</si>
  <si>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</si>
  <si>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</si>
  <si>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</si>
  <si>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</si>
  <si>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</si>
  <si>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</si>
  <si>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</si>
  <si>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</si>
  <si>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</si>
  <si>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</si>
  <si>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</si>
  <si>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</si>
  <si>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</si>
  <si>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</si>
  <si>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</si>
  <si>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</si>
  <si>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</si>
  <si>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</si>
  <si>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</si>
  <si>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</si>
  <si>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</si>
  <si>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</si>
  <si>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</si>
  <si>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</si>
  <si>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</si>
  <si>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</si>
  <si>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</si>
  <si>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</si>
  <si>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</si>
  <si>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</si>
  <si>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</si>
  <si>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</si>
  <si>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</si>
  <si>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</si>
  <si>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</si>
  <si>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</si>
  <si>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</si>
  <si>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</si>
  <si>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</si>
  <si>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</si>
  <si>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</si>
  <si>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</si>
  <si>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</si>
  <si>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</si>
  <si>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</si>
  <si>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</si>
  <si>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</si>
  <si>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</si>
  <si>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</si>
  <si>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</si>
  <si>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</si>
  <si>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</si>
  <si>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</si>
  <si>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</si>
  <si>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</si>
  <si>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</si>
  <si>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</si>
  <si>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</si>
  <si>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</si>
  <si>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</si>
  <si>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</si>
  <si>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</si>
  <si>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</si>
  <si>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</si>
  <si>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</si>
  <si>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</si>
  <si>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</si>
  <si>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</si>
  <si>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</si>
  <si>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</si>
  <si>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</si>
  <si>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</si>
  <si>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</si>
  <si>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</si>
  <si>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</si>
  <si>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</si>
  <si>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</si>
  <si>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</si>
  <si>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</si>
  <si>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</si>
  <si>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</si>
  <si>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</si>
  <si>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</si>
  <si>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</si>
  <si>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</si>
  <si>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</si>
  <si>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</si>
  <si>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</si>
  <si>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</si>
  <si>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</si>
  <si>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</si>
  <si>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</si>
  <si>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</si>
  <si>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</si>
  <si>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</si>
  <si>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</si>
  <si>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</si>
  <si>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</si>
  <si>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</si>
  <si>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</si>
  <si>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</si>
  <si>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</si>
  <si>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</si>
  <si>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</si>
  <si>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</si>
  <si>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</si>
  <si>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</si>
  <si>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</si>
  <si>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</si>
  <si>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</si>
  <si>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</si>
  <si>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</si>
  <si>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</si>
  <si>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</si>
  <si>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</si>
  <si>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</si>
  <si>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</si>
  <si>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</si>
  <si>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</si>
  <si>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</si>
  <si>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</si>
  <si>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</si>
  <si>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</si>
  <si>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</si>
  <si>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</si>
  <si>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</si>
  <si>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</si>
  <si>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</si>
  <si>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</si>
  <si>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</si>
  <si>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</si>
  <si>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</si>
  <si>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</si>
  <si>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</si>
  <si>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</si>
  <si>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</si>
  <si>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</si>
  <si>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</si>
  <si>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</si>
  <si>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</si>
  <si>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</si>
  <si>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</si>
  <si>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</si>
  <si>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</si>
  <si>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</si>
  <si>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</si>
  <si>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</si>
  <si>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</si>
  <si>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</si>
  <si>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</si>
  <si>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</si>
  <si>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</si>
  <si>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</si>
  <si>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</si>
  <si>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</si>
  <si>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</si>
  <si>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</si>
  <si>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</si>
  <si>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</si>
  <si>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</si>
  <si>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</si>
  <si>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</si>
  <si>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</si>
  <si>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</si>
  <si>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</si>
  <si>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</si>
  <si>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</si>
  <si>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</si>
  <si>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</si>
  <si>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</si>
  <si>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</si>
  <si>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</si>
  <si>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</si>
  <si>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</si>
  <si>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</si>
  <si>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</si>
  <si>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</si>
  <si>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</si>
  <si>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</si>
  <si>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</si>
  <si>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</si>
  <si>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</si>
  <si>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</si>
  <si>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</si>
  <si>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</si>
  <si>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</si>
  <si>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</si>
  <si>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</si>
  <si>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</si>
  <si>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</si>
  <si>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</si>
  <si>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</si>
  <si>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</si>
  <si>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</si>
  <si>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</si>
  <si>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</si>
  <si>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</si>
  <si>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</si>
  <si>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</si>
  <si>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</si>
  <si>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</si>
  <si>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</si>
  <si>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</si>
  <si>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</si>
  <si>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</si>
  <si>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</si>
  <si>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</si>
  <si>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</si>
  <si>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</si>
  <si>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</si>
  <si>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</si>
  <si>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</si>
  <si>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</si>
  <si>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</si>
  <si>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</si>
  <si>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</si>
  <si>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</si>
  <si>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</si>
  <si>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</si>
  <si>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</si>
  <si>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</si>
  <si>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</si>
  <si>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</si>
  <si>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</si>
  <si>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</si>
  <si>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</si>
  <si>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</si>
  <si>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</si>
  <si>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</si>
  <si>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</si>
  <si>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</si>
  <si>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</si>
  <si>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</si>
  <si>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</si>
  <si>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</si>
  <si>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</si>
  <si>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</si>
  <si>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</si>
  <si>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</si>
  <si>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</si>
  <si>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</si>
  <si>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</si>
  <si>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</si>
  <si>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</si>
  <si>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</si>
  <si>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</si>
  <si>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</si>
  <si>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</si>
  <si>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</si>
  <si>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</si>
  <si>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</si>
  <si>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</si>
  <si>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</si>
  <si>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</si>
  <si>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</si>
  <si>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</si>
  <si>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</si>
  <si>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</si>
  <si>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</si>
  <si>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</si>
  <si>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</si>
  <si>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</si>
  <si>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</si>
  <si>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</si>
  <si>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</si>
  <si>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</si>
  <si>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</si>
  <si>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</si>
  <si>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</si>
  <si>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</si>
  <si>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</si>
  <si>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</si>
  <si>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</si>
  <si>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</si>
  <si>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</si>
  <si>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</si>
  <si>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</si>
  <si>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</si>
  <si>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</si>
  <si>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</si>
  <si>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</si>
  <si>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</si>
  <si>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</si>
  <si>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</si>
  <si>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</si>
  <si>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</si>
  <si>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</si>
  <si>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</si>
  <si>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</si>
  <si>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</si>
  <si>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</si>
  <si>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</si>
  <si>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</si>
  <si>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</si>
  <si>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</si>
  <si>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</si>
  <si>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</si>
  <si>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</si>
  <si>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</si>
  <si>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</si>
  <si>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</si>
  <si>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</si>
  <si>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</si>
  <si>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</si>
  <si>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</si>
  <si>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</si>
  <si>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</si>
  <si>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</si>
  <si>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</si>
  <si>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</si>
  <si>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</si>
  <si>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</si>
  <si>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</si>
  <si>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</si>
  <si>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</si>
  <si>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</si>
  <si>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</si>
  <si>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</si>
  <si>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</si>
  <si>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</si>
  <si>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</si>
  <si>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</si>
  <si>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</si>
  <si>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</si>
  <si>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</si>
  <si>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</si>
  <si>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</si>
  <si>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</si>
  <si>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</si>
  <si>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</si>
  <si>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</si>
  <si>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</si>
  <si>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</si>
  <si>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</si>
  <si>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</si>
  <si>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</si>
  <si>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</si>
  <si>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</si>
  <si>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</si>
  <si>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</si>
  <si>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</si>
  <si>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</si>
  <si>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</si>
  <si>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</si>
  <si>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</si>
  <si>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</si>
  <si>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</si>
  <si>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</si>
  <si>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</si>
  <si>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</si>
  <si>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</si>
  <si>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</si>
  <si>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</si>
  <si>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</si>
  <si>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</si>
  <si>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</si>
  <si>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</si>
  <si>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</si>
  <si>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</si>
  <si>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</si>
  <si>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</si>
  <si>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</si>
  <si>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</si>
  <si>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</si>
  <si>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</si>
  <si>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</si>
  <si>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</si>
  <si>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</si>
  <si>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</si>
  <si>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</si>
  <si>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</si>
  <si>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</si>
  <si>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</si>
  <si>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</si>
  <si>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</si>
  <si>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</si>
  <si>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</si>
  <si>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</si>
  <si>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</si>
  <si>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</si>
  <si>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</si>
  <si>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</si>
  <si>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</si>
  <si>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</si>
  <si>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</si>
  <si>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</si>
  <si>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</si>
  <si>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</si>
  <si>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</si>
  <si>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</si>
  <si>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</si>
  <si>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</si>
  <si>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</si>
  <si>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</si>
  <si>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</si>
  <si>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</si>
  <si>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</si>
  <si>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</si>
  <si>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</si>
  <si>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</si>
  <si>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</si>
  <si>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</si>
  <si>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</si>
  <si>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</si>
  <si>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</si>
  <si>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</si>
  <si>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</si>
  <si>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</si>
  <si>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</si>
  <si>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</si>
  <si>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</si>
  <si>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</si>
  <si>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</si>
  <si>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</si>
  <si>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</si>
  <si>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</si>
  <si>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</si>
  <si>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</si>
  <si>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</si>
  <si>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</si>
  <si>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</si>
  <si>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</si>
  <si>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</si>
  <si>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</si>
  <si>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</si>
  <si>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</si>
  <si>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</si>
  <si>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</si>
  <si>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</si>
  <si>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</si>
  <si>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</si>
  <si>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</si>
  <si>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</si>
  <si>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</si>
  <si>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</si>
  <si>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</si>
  <si>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</si>
  <si>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</si>
  <si>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</si>
  <si>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</si>
  <si>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</si>
  <si>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</si>
  <si>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</si>
  <si>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</si>
  <si>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</si>
  <si>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</si>
  <si>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</si>
  <si>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</si>
  <si>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</si>
  <si>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</si>
  <si>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</si>
  <si>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</si>
  <si>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</si>
  <si>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</si>
  <si>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</si>
  <si>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</si>
  <si>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</si>
  <si>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</si>
  <si>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</si>
  <si>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</si>
  <si>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</si>
  <si>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</si>
  <si>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</si>
  <si>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</si>
  <si>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</si>
  <si>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</si>
  <si>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</si>
  <si>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</si>
  <si>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</si>
  <si>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</si>
  <si>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</si>
  <si>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</si>
  <si>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</si>
  <si>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</si>
  <si>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</si>
  <si>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</si>
  <si>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</si>
  <si>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</si>
  <si>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</si>
  <si>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</si>
  <si>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</si>
  <si>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</si>
  <si>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</si>
  <si>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</si>
  <si>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</si>
  <si>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</si>
  <si>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</si>
  <si>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</si>
  <si>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</si>
  <si>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</si>
  <si>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</si>
  <si>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</si>
  <si>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</si>
  <si>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</si>
  <si>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</si>
  <si>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</si>
  <si>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</si>
  <si>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</si>
  <si>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</si>
  <si>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</si>
  <si>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</si>
  <si>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</si>
  <si>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</si>
  <si>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</si>
  <si>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</si>
  <si>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</si>
  <si>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</si>
  <si>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</si>
  <si>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</si>
  <si>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</si>
  <si>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</si>
  <si>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</si>
  <si>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</si>
  <si>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</si>
  <si>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</si>
  <si>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</si>
  <si>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</si>
  <si>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</si>
  <si>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</si>
  <si>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</si>
  <si>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</si>
  <si>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</si>
  <si>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</si>
  <si>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</si>
  <si>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</si>
  <si>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</si>
  <si>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</si>
  <si>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</si>
  <si>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</si>
  <si>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</si>
  <si>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</si>
  <si>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</si>
  <si>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</si>
  <si>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</si>
  <si>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</si>
  <si>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</si>
  <si>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</si>
  <si>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</si>
  <si>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</si>
  <si>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</si>
  <si>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</si>
  <si>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</si>
  <si>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</si>
  <si>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</si>
  <si>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</si>
  <si>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</si>
  <si>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</si>
  <si>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</si>
  <si>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</si>
  <si>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</si>
  <si>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</si>
  <si>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</si>
  <si>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</si>
  <si>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</si>
  <si>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</si>
  <si>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</si>
  <si>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</si>
  <si>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</si>
  <si>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</si>
  <si>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</si>
  <si>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</si>
  <si>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</si>
  <si>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</si>
  <si>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</si>
  <si>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</si>
  <si>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</si>
  <si>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</si>
  <si>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</si>
  <si>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</si>
  <si>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</si>
  <si>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</si>
  <si>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</si>
  <si>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</si>
  <si>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</si>
  <si>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</si>
  <si>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</si>
  <si>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</si>
  <si>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</si>
  <si>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</si>
  <si>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</si>
  <si>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</si>
  <si>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</si>
  <si>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</si>
  <si>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</si>
  <si>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</si>
  <si>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</si>
  <si>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</si>
  <si>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</si>
  <si>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</si>
  <si>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</si>
  <si>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</si>
  <si>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</si>
  <si>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</si>
  <si>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</si>
  <si>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</si>
  <si>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</si>
  <si>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</si>
  <si>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</si>
  <si>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</si>
  <si>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</si>
  <si>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</si>
  <si>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</si>
  <si>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</si>
  <si>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</si>
  <si>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</si>
  <si>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</si>
  <si>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</si>
  <si>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</si>
  <si>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</si>
  <si>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</si>
  <si>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</si>
  <si>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</si>
  <si>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</si>
  <si>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</si>
  <si>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</si>
  <si>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</si>
  <si>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</si>
  <si>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</si>
  <si>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</si>
  <si>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</si>
  <si>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</si>
  <si>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</si>
  <si>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</si>
  <si>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</si>
  <si>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</si>
  <si>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</si>
  <si>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</si>
  <si>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</si>
  <si>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</si>
  <si>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</si>
  <si>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</si>
  <si>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</si>
  <si>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</si>
  <si>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</si>
  <si>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</si>
  <si>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</si>
  <si>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</si>
  <si>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</si>
  <si>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</si>
  <si>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</si>
  <si>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</si>
  <si>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</si>
  <si>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</si>
  <si>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</si>
  <si>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</si>
  <si>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</si>
  <si>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</si>
  <si>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</si>
  <si>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</si>
  <si>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</si>
  <si>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</si>
  <si>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</si>
  <si>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</si>
  <si>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</si>
  <si>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</si>
  <si>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</si>
  <si>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</si>
  <si>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</si>
  <si>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</si>
  <si>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</si>
  <si>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</si>
  <si>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</si>
  <si>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</si>
  <si>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</si>
  <si>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</si>
  <si>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</si>
  <si>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</si>
  <si>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</si>
  <si>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</si>
  <si>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</si>
  <si>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</si>
  <si>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</si>
  <si>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</si>
  <si>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</si>
  <si>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</si>
  <si>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</si>
  <si>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</si>
  <si>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</si>
  <si>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</si>
  <si>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</si>
  <si>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</si>
  <si>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</si>
  <si>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</si>
  <si>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</si>
  <si>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</si>
  <si>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</si>
  <si>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</si>
  <si>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</si>
  <si>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</si>
  <si>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</si>
  <si>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</si>
  <si>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</si>
  <si>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</si>
  <si>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</si>
  <si>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</si>
  <si>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</si>
  <si>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</si>
  <si>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</si>
  <si>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</si>
  <si>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</si>
  <si>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</si>
  <si>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</si>
  <si>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</si>
  <si>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</si>
  <si>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</si>
  <si>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</si>
  <si>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</si>
  <si>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</si>
  <si>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</si>
  <si>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</si>
  <si>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</si>
  <si>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</si>
  <si>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</si>
  <si>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</si>
  <si>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</si>
  <si>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</si>
  <si>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</si>
  <si>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</si>
  <si>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</si>
  <si>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</si>
  <si>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</si>
  <si>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</si>
  <si>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</si>
  <si>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</si>
  <si>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</si>
  <si>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</si>
  <si>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</si>
  <si>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</si>
  <si>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</si>
  <si>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</si>
  <si>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</si>
  <si>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</si>
  <si>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</si>
  <si>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</si>
  <si>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</si>
  <si>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</si>
  <si>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</si>
  <si>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</si>
  <si>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</si>
  <si>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</si>
  <si>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</si>
  <si>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</si>
  <si>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</si>
  <si>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</si>
  <si>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</si>
  <si>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</si>
  <si>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</si>
  <si>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</si>
  <si>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</si>
  <si>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</si>
  <si>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</si>
  <si>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</si>
  <si>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</si>
  <si>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</si>
  <si>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</si>
  <si>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</si>
  <si>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</si>
  <si>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</si>
  <si>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</si>
  <si>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</si>
  <si>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</si>
  <si>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</si>
  <si>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</si>
  <si>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</si>
  <si>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</si>
  <si>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</si>
  <si>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</si>
  <si>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</si>
  <si>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</si>
  <si>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</si>
  <si>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</si>
  <si>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</si>
  <si>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</si>
  <si>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</si>
  <si>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</si>
  <si>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</si>
  <si>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</si>
  <si>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</si>
  <si>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</si>
  <si>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</si>
  <si>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</si>
  <si>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</si>
  <si>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</si>
  <si>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</si>
  <si>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</si>
  <si>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</si>
  <si>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</si>
  <si>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</si>
  <si>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</si>
  <si>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</si>
  <si>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</si>
  <si>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</si>
  <si>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</si>
  <si>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</si>
  <si>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</si>
  <si>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</si>
  <si>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</si>
  <si>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</si>
  <si>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</si>
  <si>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</si>
  <si>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</si>
  <si>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</si>
  <si>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</si>
  <si>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</si>
  <si>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</si>
  <si>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</si>
  <si>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</si>
  <si>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</si>
  <si>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</si>
  <si>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</si>
  <si>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</si>
  <si>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</si>
  <si>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</si>
  <si>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</si>
  <si>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</si>
  <si>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</si>
  <si>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</si>
  <si>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</si>
  <si>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</si>
  <si>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</si>
  <si>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</si>
  <si>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</si>
  <si>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</si>
  <si>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</si>
  <si>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</si>
  <si>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</si>
  <si>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</si>
  <si>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</si>
  <si>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</si>
  <si>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</si>
  <si>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</si>
  <si>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</si>
  <si>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</si>
  <si>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</si>
  <si>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</si>
  <si>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</si>
  <si>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</si>
  <si>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</si>
  <si>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</si>
  <si>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</si>
  <si>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</si>
  <si>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</si>
  <si>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</si>
  <si>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</si>
  <si>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</si>
  <si>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</si>
  <si>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</si>
  <si>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</si>
  <si>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</si>
  <si>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</si>
  <si>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</si>
  <si>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</si>
  <si>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</si>
  <si>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</si>
  <si>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</si>
  <si>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</si>
  <si>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</si>
  <si>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</si>
  <si>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</si>
  <si>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</si>
  <si>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</si>
  <si>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</si>
  <si>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</si>
  <si>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</si>
  <si>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</si>
  <si>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</si>
  <si>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</si>
  <si>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</si>
  <si>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</si>
  <si>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</si>
  <si>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</si>
  <si>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</si>
  <si>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</si>
  <si>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</si>
  <si>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</si>
  <si>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</si>
  <si>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</si>
  <si>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</si>
  <si>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</si>
  <si>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</si>
  <si>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</si>
  <si>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</si>
  <si>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</si>
  <si>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</si>
  <si>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</si>
  <si>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</si>
  <si>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</si>
  <si>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</si>
  <si>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</si>
  <si>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</si>
  <si>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</si>
  <si>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</si>
  <si>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</si>
  <si>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</si>
  <si>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</si>
  <si>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</si>
  <si>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</si>
  <si>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</si>
  <si>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</si>
  <si>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</si>
  <si>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</si>
  <si>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</si>
  <si>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</si>
  <si>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</si>
  <si>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</si>
  <si>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</si>
  <si>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</si>
  <si>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</si>
  <si>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</si>
  <si>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</si>
  <si>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</si>
  <si>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</si>
  <si>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</si>
  <si>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</si>
  <si>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</si>
  <si>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</si>
  <si>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</si>
  <si>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</si>
  <si>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</si>
  <si>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</si>
  <si>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</si>
  <si>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</si>
  <si>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</si>
  <si>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</si>
  <si>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</si>
  <si>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</si>
  <si>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</si>
  <si>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</si>
  <si>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</si>
  <si>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</si>
  <si>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</si>
  <si>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</si>
  <si>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</si>
  <si>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</si>
  <si>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</si>
  <si>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</si>
  <si>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</si>
  <si>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</si>
  <si>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</si>
  <si>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</si>
  <si>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</si>
  <si>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</si>
  <si>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</si>
  <si>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</si>
  <si>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</si>
  <si>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</si>
  <si>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</si>
  <si>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</si>
  <si>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</si>
  <si>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</si>
  <si>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</si>
  <si>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</si>
  <si>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</si>
  <si>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</si>
  <si>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</si>
  <si>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</si>
  <si>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</si>
  <si>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</si>
  <si>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</si>
  <si>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</si>
  <si>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</si>
  <si>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</si>
  <si>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</si>
  <si>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</si>
  <si>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</si>
  <si>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</si>
  <si>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</si>
  <si>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</si>
  <si>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</si>
  <si>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</si>
  <si>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</si>
  <si>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</si>
  <si>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</si>
  <si>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</si>
  <si>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</si>
  <si>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</si>
  <si>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</si>
  <si>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</si>
  <si>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</si>
  <si>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</si>
  <si>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</si>
  <si>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</si>
  <si>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</si>
  <si>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</si>
  <si>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</si>
  <si>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</si>
  <si>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</si>
  <si>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</si>
  <si>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</si>
  <si>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</si>
  <si>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</si>
  <si>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</si>
  <si>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</si>
  <si>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</si>
  <si>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</si>
  <si>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</si>
  <si>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</si>
  <si>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</si>
  <si>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</si>
  <si>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</si>
  <si>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</si>
  <si>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</si>
  <si>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</si>
  <si>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</si>
  <si>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</si>
  <si>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</si>
  <si>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</si>
  <si>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</si>
  <si>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</si>
  <si>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</si>
  <si>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</si>
  <si>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</si>
  <si>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</si>
  <si>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</si>
  <si>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</si>
  <si>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</si>
  <si>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</si>
  <si>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</si>
  <si>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</si>
  <si>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</si>
  <si>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</si>
  <si>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</si>
  <si>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</si>
  <si>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</si>
  <si>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</si>
  <si>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</si>
  <si>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</si>
  <si>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</si>
  <si>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</si>
  <si>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</si>
  <si>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</si>
  <si>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</si>
  <si>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</si>
  <si>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</si>
  <si>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</si>
  <si>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</si>
  <si>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</si>
  <si>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</si>
  <si>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</si>
  <si>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</si>
  <si>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</si>
  <si>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</si>
  <si>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</si>
  <si>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</si>
  <si>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</si>
  <si>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</si>
  <si>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</si>
  <si>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</si>
  <si>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</si>
  <si>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</si>
  <si>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</si>
  <si>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</si>
  <si>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</si>
  <si>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</si>
  <si>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</si>
  <si>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</si>
  <si>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</si>
  <si>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</si>
  <si>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</si>
  <si>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</si>
  <si>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</si>
  <si>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</si>
  <si>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</si>
  <si>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</si>
  <si>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</si>
  <si>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</si>
  <si>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</si>
  <si>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</si>
  <si>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</si>
  <si>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</si>
  <si>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</si>
  <si>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</si>
  <si>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</si>
  <si>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</si>
  <si>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</si>
  <si>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</si>
  <si>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</si>
  <si>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</si>
  <si>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</si>
  <si>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</si>
  <si>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</si>
  <si>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</si>
  <si>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</si>
  <si>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</si>
  <si>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</si>
  <si>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</si>
  <si>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</si>
  <si>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</si>
  <si>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</si>
  <si>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</si>
  <si>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</si>
  <si>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</si>
  <si>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</si>
  <si>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</si>
  <si>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</si>
  <si>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</si>
  <si>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</si>
  <si>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</si>
  <si>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</si>
  <si>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</si>
  <si>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</si>
  <si>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</si>
  <si>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</si>
  <si>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</si>
  <si>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</si>
  <si>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</si>
  <si>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</si>
  <si>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</si>
  <si>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</si>
  <si>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</si>
  <si>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</si>
  <si>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</si>
  <si>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</si>
  <si>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</si>
  <si>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</si>
  <si>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</si>
  <si>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</si>
  <si>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</si>
  <si>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</si>
  <si>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</si>
  <si>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</si>
  <si>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</si>
  <si>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</si>
  <si>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</si>
  <si>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</si>
  <si>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</si>
  <si>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</si>
  <si>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</si>
  <si>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</si>
  <si>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</si>
  <si>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</si>
  <si>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</si>
  <si>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</si>
  <si>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</si>
  <si>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</si>
  <si>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</si>
  <si>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</si>
  <si>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</si>
  <si>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</si>
  <si>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</si>
  <si>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</si>
  <si>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</si>
  <si>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</si>
  <si>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</si>
  <si>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</si>
  <si>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</si>
  <si>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</si>
  <si>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</si>
  <si>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</si>
  <si>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</si>
  <si>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</si>
  <si>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</si>
  <si>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</si>
  <si>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</si>
  <si>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</si>
  <si>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</si>
  <si>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</si>
  <si>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</si>
  <si>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</si>
  <si>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</si>
  <si>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</si>
  <si>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</si>
  <si>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</si>
  <si>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</si>
  <si>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</si>
  <si>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</si>
  <si>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</si>
  <si>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</si>
  <si>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</si>
  <si>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</si>
  <si>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</si>
  <si>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</si>
  <si>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</si>
  <si>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</si>
  <si>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</si>
  <si>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</si>
  <si>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</si>
  <si>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</si>
  <si>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</si>
  <si>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</si>
  <si>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</si>
  <si>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</si>
  <si>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</si>
  <si>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</si>
  <si>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</si>
  <si>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</si>
  <si>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</si>
  <si>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</si>
  <si>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</si>
  <si>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</si>
  <si>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</si>
  <si>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</si>
  <si>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</si>
  <si>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</si>
  <si>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</si>
  <si>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</si>
  <si>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</si>
  <si>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</si>
  <si>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</si>
  <si>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</si>
  <si>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</si>
  <si>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</si>
  <si>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</si>
  <si>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</si>
  <si>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</si>
  <si>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</si>
  <si>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</si>
  <si>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</si>
  <si>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</si>
  <si>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</si>
  <si>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</si>
  <si>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</si>
  <si>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</si>
  <si>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</si>
  <si>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</si>
  <si>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</si>
  <si>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</si>
  <si>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</si>
  <si>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</si>
  <si>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</si>
  <si>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</si>
  <si>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</si>
  <si>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</si>
  <si>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</si>
  <si>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</si>
  <si>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</si>
  <si>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</si>
  <si>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</si>
  <si>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</si>
  <si>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</si>
  <si>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</si>
  <si>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</si>
  <si>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</si>
  <si>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</si>
  <si>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</si>
  <si>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</si>
  <si>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</si>
  <si>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</si>
  <si>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</si>
  <si>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</si>
  <si>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</si>
  <si>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</si>
  <si>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</si>
  <si>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</si>
  <si>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</si>
  <si>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</si>
  <si>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</si>
  <si>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</si>
  <si>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</si>
  <si>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</si>
  <si>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</si>
  <si>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</si>
  <si>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</si>
  <si>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</si>
  <si>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</si>
  <si>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</si>
  <si>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</si>
  <si>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</si>
  <si>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</si>
  <si>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</si>
  <si>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</si>
  <si>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</si>
  <si>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</si>
  <si>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</si>
  <si>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</si>
  <si>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</si>
  <si>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</si>
  <si>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</si>
  <si>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</si>
  <si>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</si>
  <si>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</si>
  <si>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</si>
  <si>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</si>
  <si>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</si>
  <si>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</si>
  <si>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</si>
  <si>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</si>
  <si>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</si>
  <si>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</si>
  <si>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</si>
  <si>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</si>
  <si>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</si>
  <si>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</si>
  <si>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</si>
  <si>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</si>
  <si>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</si>
  <si>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</si>
  <si>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</si>
  <si>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</si>
  <si>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</si>
  <si>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</si>
  <si>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</si>
  <si>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</si>
  <si>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</si>
  <si>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</si>
  <si>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</si>
  <si>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</si>
  <si>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</si>
  <si>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</si>
  <si>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</si>
  <si>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</si>
  <si>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</si>
  <si>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</si>
  <si>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</si>
  <si>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</si>
  <si>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</si>
  <si>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</si>
  <si>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</si>
  <si>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</si>
  <si>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</si>
  <si>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</si>
  <si>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</si>
  <si>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</si>
  <si>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</si>
  <si>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</si>
  <si>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</si>
  <si>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</si>
  <si>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</si>
  <si>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</si>
  <si>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</si>
  <si>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</si>
  <si>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</si>
  <si>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</si>
  <si>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</si>
  <si>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</si>
  <si>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</si>
  <si>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</si>
  <si>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</si>
  <si>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</si>
  <si>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</si>
  <si>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</si>
  <si>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</si>
  <si>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</si>
  <si>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</si>
  <si>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</si>
  <si>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</si>
  <si>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</si>
  <si>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</si>
  <si>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</si>
  <si>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</si>
  <si>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</si>
  <si>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</si>
  <si>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</si>
  <si>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</si>
  <si>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</si>
  <si>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</si>
  <si>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</si>
  <si>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</si>
  <si>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</si>
  <si>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</si>
  <si>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</si>
  <si>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</si>
  <si>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</si>
  <si>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</si>
  <si>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</si>
  <si>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</si>
  <si>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</si>
  <si>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</si>
  <si>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</si>
  <si>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</si>
  <si>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</si>
  <si>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</si>
  <si>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</si>
  <si>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</si>
  <si>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</si>
  <si>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</si>
  <si>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</si>
  <si>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</si>
  <si>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</si>
  <si>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</si>
  <si>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</si>
  <si>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</si>
  <si>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</si>
  <si>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</si>
  <si>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</si>
  <si>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</si>
  <si>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</si>
  <si>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</si>
  <si>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</si>
  <si>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</si>
  <si>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</si>
  <si>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</si>
  <si>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</si>
  <si>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</si>
  <si>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</si>
  <si>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</si>
  <si>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</si>
  <si>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</si>
  <si>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</si>
  <si>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</si>
  <si>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</si>
  <si>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</si>
  <si>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</si>
  <si>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</si>
  <si>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</si>
  <si>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</si>
  <si>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</si>
  <si>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</si>
  <si>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</si>
  <si>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</si>
  <si>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</si>
  <si>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</si>
  <si>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</si>
  <si>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</si>
  <si>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</si>
  <si>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</si>
  <si>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</si>
  <si>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</si>
  <si>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</si>
  <si>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</si>
  <si>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</si>
  <si>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</si>
  <si>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</si>
  <si>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</si>
  <si>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</si>
  <si>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</si>
  <si>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</si>
  <si>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</si>
  <si>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</si>
  <si>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</si>
  <si>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</si>
  <si>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</si>
  <si>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</si>
  <si>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</si>
  <si>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</si>
  <si>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</si>
  <si>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</si>
  <si>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</si>
  <si>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</si>
  <si>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</si>
  <si>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</si>
  <si>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</si>
  <si>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</si>
  <si>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</si>
  <si>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</si>
  <si>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</si>
  <si>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</si>
  <si>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</si>
  <si>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</si>
  <si>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</si>
  <si>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</si>
  <si>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</si>
  <si>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</si>
  <si>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</si>
  <si>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</si>
  <si>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</si>
  <si>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</si>
  <si>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</si>
  <si>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</si>
  <si>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</si>
  <si>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</si>
  <si>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</si>
  <si>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</si>
  <si>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</si>
  <si>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</si>
  <si>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</si>
  <si>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</si>
  <si>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</si>
  <si>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</si>
  <si>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</si>
  <si>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</si>
  <si>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</si>
  <si>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</si>
  <si>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</si>
  <si>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</si>
  <si>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</si>
  <si>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</si>
  <si>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</si>
  <si>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</si>
  <si>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</si>
  <si>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</si>
  <si>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</si>
  <si>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</si>
  <si>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</si>
  <si>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</si>
  <si>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</si>
  <si>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</si>
  <si>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</si>
  <si>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</si>
  <si>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</si>
  <si>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</si>
  <si>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</si>
  <si>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</si>
  <si>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</si>
  <si>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</si>
  <si>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</si>
  <si>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</si>
  <si>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</si>
  <si>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</si>
  <si>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</si>
  <si>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</si>
  <si>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</si>
  <si>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</si>
  <si>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</si>
  <si>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</si>
  <si>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</si>
  <si>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</si>
  <si>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</si>
  <si>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</si>
  <si>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</si>
  <si>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</si>
  <si>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</si>
  <si>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</si>
  <si>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</si>
  <si>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</si>
  <si>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</si>
  <si>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</si>
  <si>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</si>
  <si>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</si>
  <si>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</si>
  <si>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</si>
  <si>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</si>
  <si>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</si>
  <si>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</si>
  <si>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</si>
  <si>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</si>
  <si>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</si>
  <si>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</si>
  <si>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</si>
  <si>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</si>
  <si>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</si>
  <si>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</si>
  <si>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</si>
  <si>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</si>
  <si>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</si>
  <si>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</si>
  <si>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</si>
  <si>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</si>
  <si>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</si>
  <si>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</si>
  <si>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</si>
  <si>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</si>
  <si>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</si>
  <si>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</si>
  <si>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</si>
  <si>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</si>
  <si>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</si>
  <si>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</si>
  <si>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</si>
  <si>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</si>
  <si>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</si>
  <si>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</si>
  <si>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</si>
  <si>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</si>
  <si>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</si>
  <si>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</si>
  <si>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</si>
  <si>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</si>
  <si>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</si>
  <si>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</si>
  <si>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</si>
  <si>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</si>
  <si>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</si>
  <si>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</si>
  <si>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</si>
  <si>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</si>
  <si>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</si>
  <si>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</si>
  <si>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</si>
  <si>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</si>
  <si>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</si>
  <si>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</si>
  <si>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</si>
  <si>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</si>
  <si>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</si>
  <si>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</si>
  <si>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</si>
  <si>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</si>
  <si>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</si>
  <si>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</si>
  <si>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</si>
  <si>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</si>
  <si>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</si>
  <si>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</si>
  <si>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</si>
  <si>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</si>
  <si>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</si>
  <si>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</si>
  <si>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</si>
  <si>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</si>
  <si>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</si>
  <si>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</si>
  <si>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</si>
  <si>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</si>
  <si>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</si>
  <si>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</si>
  <si>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</si>
  <si>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</si>
  <si>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</si>
  <si>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</si>
  <si>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</si>
  <si>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</si>
  <si>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</si>
  <si>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</si>
  <si>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</si>
  <si>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</si>
  <si>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</si>
  <si>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</si>
  <si>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</si>
  <si>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</si>
  <si>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</si>
  <si>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</si>
  <si>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</si>
  <si>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</si>
  <si>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</si>
  <si>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</si>
  <si>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</si>
  <si>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</si>
  <si>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</si>
  <si>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</si>
  <si>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</si>
  <si>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</si>
  <si>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</si>
  <si>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</si>
  <si>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</si>
  <si>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</si>
  <si>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</si>
  <si>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</si>
  <si>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</si>
  <si>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</si>
  <si>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</si>
  <si>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</si>
  <si>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</si>
  <si>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</si>
  <si>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</si>
  <si>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</si>
  <si>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</si>
  <si>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</si>
  <si>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</si>
  <si>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</si>
  <si>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</si>
  <si>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</si>
  <si>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</si>
  <si>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</si>
  <si>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</si>
  <si>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</si>
  <si>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</si>
  <si>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</si>
  <si>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</si>
  <si>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</si>
  <si>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</si>
  <si>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</si>
  <si>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</si>
  <si>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</si>
  <si>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</si>
  <si>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</si>
  <si>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</si>
  <si>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</si>
  <si>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</si>
  <si>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</si>
  <si>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</si>
  <si>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</si>
  <si>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</si>
  <si>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</si>
  <si>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</si>
  <si>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</si>
  <si>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</si>
  <si>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</si>
  <si>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</si>
  <si>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</si>
  <si>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</si>
  <si>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</si>
  <si>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</si>
  <si>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</si>
  <si>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</si>
  <si>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</si>
  <si>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</si>
  <si>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</si>
  <si>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</si>
  <si>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</si>
  <si>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</si>
  <si>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</si>
  <si>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</si>
  <si>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</si>
  <si>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</si>
  <si>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</si>
  <si>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</si>
  <si>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</si>
  <si>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</si>
  <si>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</si>
  <si>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</si>
  <si>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</si>
  <si>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</si>
  <si>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</si>
  <si>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</si>
  <si>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</si>
  <si>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</si>
  <si>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</si>
  <si>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</si>
  <si>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</si>
  <si>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</si>
  <si>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</si>
  <si>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</si>
  <si>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</si>
  <si>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</si>
  <si>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</si>
  <si>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</si>
  <si>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</si>
  <si>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</si>
  <si>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</si>
  <si>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</si>
  <si>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</si>
  <si>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</si>
  <si>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</si>
  <si>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</si>
  <si>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</si>
  <si>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</si>
  <si>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</si>
  <si>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</si>
  <si>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</si>
  <si>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</si>
  <si>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</si>
  <si>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</si>
  <si>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</si>
  <si>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</si>
  <si>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</si>
  <si>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</si>
  <si>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</si>
  <si>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</si>
  <si>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</si>
  <si>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</si>
  <si>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</si>
  <si>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</si>
  <si>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</si>
  <si>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</si>
  <si>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</si>
  <si>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</si>
  <si>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</si>
  <si>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</si>
  <si>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</si>
  <si>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</si>
  <si>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</si>
  <si>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</si>
  <si>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</si>
  <si>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</si>
  <si>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</si>
  <si>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</si>
  <si>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</si>
  <si>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</si>
  <si>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</si>
  <si>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</si>
  <si>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</si>
  <si>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</si>
  <si>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</si>
  <si>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</si>
  <si>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</si>
  <si>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</si>
  <si>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</si>
  <si>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</si>
  <si>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</si>
  <si>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</si>
  <si>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</si>
  <si>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</si>
  <si>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</si>
  <si>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</si>
  <si>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</si>
  <si>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</si>
  <si>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</si>
  <si>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</si>
  <si>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</si>
  <si>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</si>
  <si>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</si>
  <si>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</si>
  <si>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</si>
  <si>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</si>
  <si>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</si>
  <si>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</si>
  <si>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</si>
  <si>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</si>
  <si>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</si>
  <si>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</si>
  <si>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</si>
  <si>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</si>
  <si>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</si>
  <si>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</si>
  <si>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</si>
  <si>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</si>
  <si>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</si>
  <si>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</si>
  <si>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</si>
  <si>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</si>
  <si>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</si>
  <si>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</si>
  <si>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</si>
  <si>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</si>
  <si>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</si>
  <si>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</si>
  <si>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</si>
  <si>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</si>
  <si>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</si>
  <si>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</si>
  <si>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</si>
  <si>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</si>
  <si>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</si>
  <si>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</si>
  <si>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</si>
  <si>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</si>
  <si>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</si>
  <si>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</si>
  <si>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</si>
  <si>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</si>
  <si>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</si>
  <si>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</si>
  <si>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</si>
  <si>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</si>
  <si>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</si>
  <si>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</si>
  <si>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</si>
  <si>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</si>
  <si>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</si>
  <si>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</si>
  <si>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</si>
  <si>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</si>
  <si>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</si>
  <si>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</si>
  <si>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</si>
  <si>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</si>
  <si>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</si>
  <si>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</si>
  <si>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</si>
  <si>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</si>
  <si>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</si>
  <si>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</si>
  <si>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</si>
  <si>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</si>
  <si>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</si>
  <si>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</si>
  <si>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</si>
  <si>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</si>
  <si>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</si>
  <si>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</si>
  <si>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</si>
  <si>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</si>
  <si>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</si>
  <si>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</si>
  <si>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</si>
  <si>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</si>
  <si>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</si>
  <si>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</si>
  <si>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</si>
  <si>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</si>
  <si>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</si>
  <si>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</si>
  <si>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</si>
  <si>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</si>
  <si>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</si>
  <si>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</si>
  <si>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</si>
  <si>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</si>
  <si>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</si>
  <si>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</si>
  <si>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</si>
  <si>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</si>
  <si>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</si>
  <si>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</si>
  <si>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</si>
  <si>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</si>
  <si>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</si>
  <si>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</si>
  <si>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</si>
  <si>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</si>
  <si>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</si>
  <si>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</si>
  <si>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</si>
  <si>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</si>
  <si>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</si>
  <si>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</si>
  <si>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</si>
  <si>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</si>
  <si>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</si>
  <si>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</si>
  <si>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</si>
  <si>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</si>
  <si>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</si>
  <si>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</si>
  <si>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</si>
  <si>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</si>
  <si>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</si>
  <si>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</si>
  <si>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</si>
  <si>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</si>
  <si>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</si>
  <si>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</si>
  <si>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</si>
  <si>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</si>
  <si>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</si>
  <si>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</si>
  <si>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</si>
  <si>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</si>
  <si>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</si>
  <si>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</si>
  <si>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</si>
  <si>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</si>
  <si>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</si>
  <si>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</si>
  <si>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</si>
  <si>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</si>
  <si>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</si>
  <si>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</si>
  <si>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</si>
  <si>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</si>
  <si>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</si>
  <si>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</si>
  <si>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</si>
  <si>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</si>
  <si>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</si>
  <si>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</si>
  <si>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</si>
  <si>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</si>
  <si>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</si>
  <si>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</si>
  <si>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</si>
  <si>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</si>
  <si>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</si>
  <si>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</si>
  <si>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</si>
  <si>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</si>
  <si>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</si>
  <si>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</si>
  <si>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</si>
  <si>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</si>
  <si>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</si>
  <si>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</si>
  <si>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</si>
  <si>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</si>
  <si>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</si>
  <si>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</si>
  <si>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</si>
  <si>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</si>
  <si>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</si>
  <si>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</si>
  <si>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</si>
  <si>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</si>
  <si>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</si>
  <si>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</si>
  <si>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</si>
  <si>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</si>
  <si>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</si>
  <si>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</si>
  <si>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</si>
  <si>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</si>
  <si>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</si>
  <si>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</si>
  <si>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</si>
  <si>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</si>
  <si>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</si>
  <si>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</si>
  <si>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</si>
  <si>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</si>
  <si>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</si>
  <si>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</si>
  <si>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</si>
  <si>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</si>
  <si>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</si>
  <si>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</si>
  <si>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</si>
  <si>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</si>
  <si>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</si>
  <si>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</si>
  <si>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</si>
  <si>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</si>
  <si>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</si>
  <si>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</si>
  <si>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</si>
  <si>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</si>
  <si>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</si>
  <si>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</si>
  <si>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</si>
  <si>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</si>
  <si>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</si>
  <si>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</si>
  <si>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</si>
  <si>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</si>
  <si>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</si>
  <si>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</si>
  <si>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</si>
  <si>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</si>
  <si>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</si>
  <si>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</si>
  <si>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</si>
  <si>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</si>
  <si>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</si>
  <si>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</si>
  <si>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</si>
  <si>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</si>
  <si>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</si>
  <si>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</si>
  <si>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</si>
  <si>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</si>
  <si>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</si>
  <si>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</si>
  <si>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</si>
  <si>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</si>
  <si>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</si>
  <si>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</si>
  <si>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</si>
  <si>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</si>
  <si>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</si>
  <si>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</si>
  <si>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</si>
  <si>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</si>
  <si>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</si>
  <si>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</si>
  <si>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</si>
  <si>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</si>
  <si>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</si>
  <si>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</si>
  <si>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</si>
  <si>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</si>
  <si>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</si>
  <si>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</si>
  <si>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</si>
  <si>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</si>
  <si>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</si>
  <si>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</si>
  <si>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</si>
  <si>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</si>
  <si>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</si>
  <si>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</si>
  <si>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</si>
  <si>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</si>
  <si>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</si>
  <si>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</si>
  <si>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</si>
  <si>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</si>
  <si>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</si>
  <si>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</si>
  <si>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</si>
  <si>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</si>
  <si>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</si>
  <si>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</si>
  <si>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</si>
  <si>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</si>
  <si>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</si>
  <si>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</si>
  <si>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</si>
  <si>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</si>
  <si>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</si>
  <si>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</si>
  <si>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</si>
  <si>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</si>
  <si>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</si>
  <si>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</si>
  <si>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</si>
  <si>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</si>
  <si>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</si>
  <si>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</si>
  <si>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</si>
  <si>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</si>
  <si>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</si>
  <si>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</si>
  <si>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</si>
  <si>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</si>
  <si>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</si>
  <si>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</si>
  <si>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</si>
  <si>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</si>
  <si>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</si>
  <si>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</si>
  <si>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</si>
  <si>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</si>
  <si>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</si>
  <si>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</si>
  <si>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</si>
  <si>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</si>
  <si>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</si>
  <si>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</si>
  <si>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</si>
  <si>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</si>
  <si>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</si>
  <si>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</si>
  <si>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</si>
  <si>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</si>
  <si>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</si>
  <si>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</si>
  <si>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</si>
  <si>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</si>
  <si>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</si>
  <si>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</si>
  <si>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</si>
  <si>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</si>
  <si>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</si>
  <si>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</si>
  <si>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</si>
  <si>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</si>
  <si>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</si>
  <si>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</si>
  <si>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</si>
  <si>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</si>
  <si>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</si>
  <si>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</si>
  <si>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</si>
  <si>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</si>
  <si>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</si>
  <si>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</si>
  <si>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</si>
  <si>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</si>
  <si>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</si>
  <si>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</si>
  <si>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</si>
  <si>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</si>
  <si>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</si>
  <si>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</si>
  <si>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</si>
  <si>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</si>
  <si>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</si>
  <si>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</si>
  <si>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</si>
  <si>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</si>
  <si>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</si>
  <si>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</si>
  <si>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</si>
  <si>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</si>
  <si>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</si>
  <si>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</si>
  <si>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</si>
  <si>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</si>
  <si>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</si>
  <si>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</si>
  <si>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</si>
  <si>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</si>
  <si>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</si>
  <si>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</si>
  <si>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</si>
  <si>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</si>
  <si>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</si>
  <si>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</si>
  <si>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</si>
  <si>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</si>
  <si>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</si>
  <si>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</si>
  <si>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</si>
  <si>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</si>
  <si>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</si>
  <si>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</si>
  <si>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</si>
  <si>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</si>
  <si>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</si>
  <si>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</si>
  <si>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</si>
  <si>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</si>
  <si>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</si>
  <si>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</si>
  <si>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</si>
  <si>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</si>
  <si>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</si>
  <si>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</si>
  <si>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</si>
  <si>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</si>
  <si>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</si>
  <si>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</si>
  <si>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</si>
  <si>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</si>
  <si>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</si>
  <si>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</si>
  <si>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</si>
  <si>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</si>
  <si>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</si>
  <si>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</si>
  <si>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</si>
  <si>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</si>
  <si>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</si>
  <si>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</si>
  <si>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</si>
  <si>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</si>
  <si>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</si>
  <si>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</si>
  <si>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</si>
  <si>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</si>
  <si>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</si>
  <si>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</si>
  <si>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</si>
  <si>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</si>
  <si>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</si>
  <si>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</si>
  <si>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</si>
  <si>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</si>
  <si>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</si>
  <si>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</si>
  <si>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</si>
  <si>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</si>
  <si>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</si>
  <si>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</si>
  <si>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</si>
  <si>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</si>
  <si>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</si>
  <si>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</si>
  <si>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</si>
  <si>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</si>
  <si>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</si>
  <si>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</si>
  <si>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</si>
  <si>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</si>
  <si>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</si>
  <si>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</si>
  <si>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</si>
  <si>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</si>
  <si>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</si>
  <si>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</si>
  <si>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</si>
  <si>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</si>
  <si>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</si>
  <si>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</si>
  <si>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</si>
  <si>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</si>
  <si>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</si>
  <si>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</si>
  <si>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</si>
  <si>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</si>
  <si>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</si>
  <si>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</si>
  <si>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</si>
  <si>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</si>
  <si>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</si>
  <si>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</si>
  <si>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</si>
  <si>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</si>
  <si>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</si>
  <si>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</si>
  <si>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</si>
  <si>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</si>
  <si>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</si>
  <si>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</si>
  <si>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</si>
  <si>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</si>
  <si>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</si>
  <si>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</si>
  <si>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</si>
  <si>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</si>
  <si>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</si>
  <si>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</si>
  <si>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</si>
  <si>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</si>
  <si>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</si>
  <si>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</si>
  <si>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</si>
  <si>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</si>
  <si>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</si>
  <si>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</si>
  <si>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</si>
  <si>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</si>
  <si>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</si>
  <si>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</si>
  <si>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</si>
  <si>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</si>
  <si>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</si>
  <si>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</si>
  <si>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</si>
  <si>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</si>
  <si>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</si>
  <si>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</si>
  <si>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</si>
  <si>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</si>
  <si>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</si>
  <si>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</si>
  <si>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</si>
  <si>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</si>
  <si>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</si>
  <si>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</si>
  <si>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</si>
  <si>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</si>
  <si>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</si>
  <si>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</si>
  <si>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</si>
  <si>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</si>
  <si>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</si>
  <si>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</si>
  <si>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</si>
  <si>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</si>
  <si>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</si>
  <si>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</si>
  <si>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</si>
  <si>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</si>
  <si>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</si>
  <si>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</si>
  <si>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</si>
  <si>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</si>
  <si>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</si>
  <si>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</si>
  <si>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</si>
  <si>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</si>
  <si>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</si>
  <si>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</si>
  <si>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</si>
  <si>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</si>
  <si>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</si>
  <si>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</si>
  <si>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</si>
  <si>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</si>
  <si>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</si>
  <si>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</si>
  <si>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</si>
  <si>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</si>
  <si>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</si>
  <si>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</si>
  <si>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</si>
  <si>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</si>
  <si>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</si>
  <si>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</si>
  <si>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</si>
  <si>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</si>
  <si>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</si>
  <si>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</si>
  <si>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</si>
  <si>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</si>
  <si>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</si>
  <si>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</si>
  <si>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</si>
  <si>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</si>
  <si>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</si>
  <si>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</si>
  <si>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</si>
  <si>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</si>
  <si>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</si>
  <si>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</si>
  <si>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</si>
  <si>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</si>
  <si>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</si>
  <si>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</si>
  <si>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</si>
  <si>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</si>
  <si>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</si>
  <si>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</si>
  <si>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</si>
  <si>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</si>
  <si>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</si>
  <si>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</si>
  <si>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</si>
  <si>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</si>
  <si>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</si>
  <si>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</si>
  <si>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</si>
  <si>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</si>
  <si>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</si>
  <si>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</si>
  <si>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</si>
  <si>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</si>
  <si>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</si>
  <si>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</si>
  <si>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</si>
  <si>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</si>
  <si>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</si>
  <si>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</si>
  <si>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</si>
  <si>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</si>
  <si>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</si>
  <si>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</si>
  <si>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</si>
  <si>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</si>
  <si>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</si>
  <si>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</si>
  <si>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</si>
  <si>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</si>
  <si>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</si>
  <si>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</si>
  <si>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</si>
  <si>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</si>
  <si>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</si>
  <si>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</si>
  <si>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</si>
  <si>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</si>
  <si>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</si>
  <si>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</si>
  <si>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</si>
  <si>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</si>
  <si>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</si>
  <si>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</si>
  <si>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</si>
  <si>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</si>
  <si>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</si>
  <si>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</si>
  <si>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</si>
  <si>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</si>
  <si>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</si>
  <si>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</si>
  <si>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</si>
  <si>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</si>
  <si>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</si>
  <si>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</si>
  <si>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</si>
  <si>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</si>
  <si>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</si>
  <si>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</si>
  <si>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</si>
  <si>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</si>
  <si>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</si>
  <si>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</si>
  <si>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</si>
  <si>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</si>
  <si>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</si>
  <si>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</si>
  <si>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</si>
  <si>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</si>
  <si>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</si>
  <si>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</si>
  <si>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</si>
  <si>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</si>
  <si>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</si>
  <si>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</si>
  <si>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</si>
  <si>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</si>
  <si>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</si>
  <si>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</si>
  <si>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</si>
  <si>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</si>
  <si>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</si>
  <si>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</si>
  <si>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</si>
  <si>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</si>
  <si>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</si>
  <si>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</si>
  <si>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</si>
  <si>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</si>
  <si>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</si>
  <si>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</si>
  <si>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</si>
  <si>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</si>
  <si>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</si>
  <si>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</si>
  <si>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</si>
  <si>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</si>
  <si>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</si>
  <si>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</si>
  <si>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</si>
  <si>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</si>
  <si>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</si>
  <si>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</si>
  <si>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</si>
  <si>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</si>
  <si>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</si>
  <si>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</si>
  <si>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</si>
  <si>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</si>
  <si>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</si>
  <si>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</si>
  <si>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</si>
  <si>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</si>
  <si>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</si>
  <si>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</si>
  <si>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</si>
  <si>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</si>
  <si>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</si>
  <si>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</si>
  <si>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</si>
  <si>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</si>
  <si>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</si>
  <si>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</si>
  <si>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</si>
  <si>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</si>
  <si>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</si>
  <si>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</si>
  <si>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</si>
  <si>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</si>
  <si>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</si>
  <si>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</si>
  <si>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</si>
  <si>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</si>
  <si>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</si>
  <si>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</si>
  <si>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</si>
  <si>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</si>
  <si>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</si>
  <si>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</si>
  <si>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</si>
  <si>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</si>
  <si>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</si>
  <si>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</si>
  <si>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</si>
  <si>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</si>
  <si>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</si>
  <si>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</si>
  <si>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</si>
  <si>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</si>
  <si>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</si>
  <si>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</si>
  <si>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</si>
  <si>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</si>
  <si>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</si>
  <si>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</si>
  <si>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</si>
  <si>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</si>
  <si>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</si>
  <si>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</si>
  <si>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</si>
  <si>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</si>
  <si>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</si>
  <si>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</si>
  <si>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</si>
  <si>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</si>
  <si>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</si>
  <si>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</si>
  <si>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</si>
  <si>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</si>
  <si>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</si>
  <si>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</si>
  <si>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</si>
  <si>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</si>
  <si>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</si>
  <si>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</si>
  <si>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</si>
  <si>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</si>
  <si>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</si>
  <si>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</si>
  <si>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</si>
  <si>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</si>
  <si>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</si>
  <si>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</si>
  <si>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</si>
  <si>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</si>
  <si>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</si>
  <si>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</si>
  <si>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</si>
  <si>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</si>
  <si>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</si>
  <si>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</si>
  <si>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</si>
  <si>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</si>
  <si>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</si>
  <si>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</si>
  <si>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</si>
  <si>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</si>
  <si>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</si>
  <si>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</si>
  <si>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</si>
  <si>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</si>
  <si>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</si>
  <si>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</si>
  <si>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</si>
  <si>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</si>
  <si>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</si>
  <si>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</si>
  <si>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</si>
  <si>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</si>
  <si>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</si>
  <si>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</si>
  <si>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</si>
  <si>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</si>
  <si>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</si>
  <si>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</si>
  <si>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</si>
  <si>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</si>
  <si>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</si>
  <si>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</si>
  <si>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</si>
  <si>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</si>
  <si>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</si>
  <si>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</si>
  <si>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</si>
  <si>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</si>
  <si>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</si>
  <si>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</si>
  <si>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</si>
  <si>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</si>
  <si>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</si>
  <si>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</si>
  <si>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</si>
  <si>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</si>
  <si>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</si>
  <si>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</si>
  <si>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</si>
  <si>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</si>
  <si>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</si>
  <si>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</si>
  <si>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</si>
  <si>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</si>
  <si>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</si>
  <si>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</si>
  <si>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</si>
  <si>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</si>
  <si>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</si>
  <si>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</si>
  <si>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</si>
  <si>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</si>
  <si>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</si>
  <si>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</si>
  <si>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</si>
  <si>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</si>
  <si>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</si>
  <si>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</si>
  <si>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</si>
  <si>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</si>
  <si>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</si>
  <si>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</si>
  <si>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</si>
  <si>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</si>
  <si>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</si>
  <si>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</si>
  <si>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</si>
  <si>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</si>
  <si>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</si>
  <si>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</si>
  <si>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</si>
  <si>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</si>
  <si>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</si>
  <si>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</si>
  <si>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</si>
  <si>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</si>
  <si>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</si>
  <si>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</si>
  <si>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</si>
  <si>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</si>
  <si>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</si>
  <si>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</si>
  <si>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</si>
  <si>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</si>
  <si>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</si>
  <si>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</si>
  <si>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</si>
  <si>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</si>
  <si>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</si>
  <si>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</si>
  <si>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</si>
  <si>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</si>
  <si>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</si>
  <si>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</si>
  <si>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</si>
  <si>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</si>
  <si>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</si>
  <si>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</si>
  <si>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</si>
  <si>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</si>
  <si>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</si>
  <si>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</si>
  <si>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</si>
  <si>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</si>
  <si>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</si>
  <si>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</si>
  <si>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</si>
  <si>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</si>
  <si>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</si>
  <si>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</si>
  <si>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</si>
  <si>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</si>
  <si>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</si>
  <si>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</si>
  <si>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</si>
  <si>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</si>
  <si>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</si>
  <si>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</si>
  <si>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</si>
  <si>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</si>
  <si>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</si>
  <si>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</si>
  <si>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</si>
  <si>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</si>
  <si>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</si>
  <si>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</si>
  <si>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</si>
  <si>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</si>
  <si>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</si>
  <si>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</si>
  <si>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</si>
  <si>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</si>
  <si>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</si>
  <si>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</si>
  <si>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</si>
  <si>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</si>
  <si>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</si>
  <si>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</si>
  <si>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</si>
  <si>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</si>
  <si>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</si>
  <si>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</si>
  <si>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</si>
  <si>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</si>
  <si>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</si>
  <si>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</si>
  <si>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</si>
  <si>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</si>
  <si>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</si>
  <si>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</si>
  <si>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</si>
  <si>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</si>
  <si>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</si>
  <si>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</si>
  <si>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</si>
  <si>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</si>
  <si>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</si>
  <si>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</si>
  <si>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</si>
  <si>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</si>
  <si>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</si>
  <si>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</si>
  <si>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</si>
  <si>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</si>
  <si>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</si>
  <si>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</si>
  <si>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</si>
  <si>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</si>
  <si>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</si>
  <si>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</si>
  <si>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</si>
  <si>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</si>
  <si>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</si>
  <si>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</si>
  <si>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</si>
  <si>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</si>
  <si>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</si>
  <si>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</si>
  <si>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</si>
  <si>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</si>
  <si>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</si>
  <si>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</si>
  <si>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</si>
  <si>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</si>
  <si>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</si>
  <si>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</si>
  <si>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</si>
  <si>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</si>
  <si>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</si>
  <si>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</si>
  <si>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</si>
  <si>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</si>
  <si>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</si>
  <si>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</si>
  <si>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</si>
  <si>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</si>
  <si>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</si>
  <si>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</si>
  <si>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</si>
  <si>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</si>
  <si>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</si>
  <si>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</si>
  <si>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</si>
  <si>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</si>
  <si>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</si>
  <si>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</si>
  <si>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</si>
  <si>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</si>
  <si>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</si>
  <si>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</si>
  <si>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</si>
  <si>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</si>
  <si>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</si>
  <si>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</si>
  <si>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</si>
  <si>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</si>
  <si>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</si>
  <si>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</si>
  <si>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</si>
  <si>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</si>
  <si>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</si>
  <si>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</si>
  <si>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</si>
  <si>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</si>
  <si>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</si>
  <si>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</si>
  <si>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</si>
  <si>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</si>
  <si>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</si>
  <si>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</si>
  <si>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</si>
  <si>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</si>
  <si>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</si>
  <si>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</si>
  <si>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</si>
  <si>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</si>
  <si>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</si>
  <si>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</si>
  <si>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</si>
  <si>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</si>
  <si>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</si>
  <si>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</si>
  <si>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</si>
  <si>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</si>
  <si>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</si>
  <si>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</si>
  <si>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</si>
  <si>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</si>
  <si>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</si>
  <si>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</si>
  <si>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</si>
  <si>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</si>
  <si>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</si>
  <si>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</si>
  <si>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</si>
  <si>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</si>
  <si>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</si>
  <si>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</si>
  <si>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</si>
  <si>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</si>
  <si>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</si>
  <si>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</si>
  <si>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</si>
  <si>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</si>
  <si>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</si>
  <si>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</si>
  <si>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</si>
  <si>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</si>
  <si>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</si>
  <si>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</si>
  <si>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</si>
  <si>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</si>
  <si>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</si>
  <si>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</si>
  <si>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</si>
  <si>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</si>
  <si>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</si>
  <si>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</si>
  <si>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</si>
  <si>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</si>
  <si>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</si>
  <si>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</si>
  <si>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</si>
  <si>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</si>
  <si>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</si>
  <si>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</si>
  <si>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</si>
  <si>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</si>
  <si>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</si>
  <si>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</si>
  <si>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</si>
  <si>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</si>
  <si>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</si>
  <si>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</si>
  <si>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</si>
  <si>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</si>
  <si>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</si>
  <si>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</si>
  <si>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</si>
  <si>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</si>
  <si>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</si>
  <si>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</si>
  <si>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</si>
  <si>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</si>
  <si>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</si>
  <si>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</si>
  <si>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</si>
  <si>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</si>
  <si>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</si>
  <si>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</si>
  <si>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</si>
  <si>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</si>
  <si>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</si>
  <si>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</si>
  <si>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</si>
  <si>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</si>
  <si>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</si>
  <si>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</si>
  <si>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</si>
  <si>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</si>
  <si>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</si>
  <si>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</si>
  <si>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</si>
  <si>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</si>
  <si>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</si>
  <si>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</si>
  <si>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</si>
  <si>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</si>
  <si>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</si>
  <si>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</si>
  <si>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</si>
  <si>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</si>
  <si>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</si>
  <si>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</si>
  <si>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</si>
  <si>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</si>
  <si>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</si>
  <si>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</si>
  <si>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</si>
  <si>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</si>
  <si>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</si>
  <si>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</si>
  <si>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</si>
  <si>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</si>
  <si>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</si>
  <si>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</si>
  <si>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</si>
  <si>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</si>
  <si>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</si>
  <si>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</si>
  <si>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</si>
  <si>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</si>
  <si>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</si>
  <si>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</si>
  <si>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</si>
  <si>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</si>
  <si>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</si>
  <si>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</si>
  <si>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</si>
  <si>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</si>
  <si>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</si>
  <si>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</si>
  <si>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</si>
  <si>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</si>
  <si>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</si>
  <si>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</si>
  <si>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</si>
  <si>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</si>
  <si>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</si>
  <si>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</si>
  <si>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</si>
  <si>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</si>
  <si>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</si>
  <si>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</si>
  <si>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</si>
  <si>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</si>
  <si>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</si>
  <si>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</si>
  <si>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</si>
  <si>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</si>
  <si>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</si>
  <si>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</si>
  <si>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</si>
  <si>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</si>
  <si>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</si>
  <si>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</si>
  <si>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</si>
  <si>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</si>
  <si>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</si>
  <si>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</si>
  <si>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</si>
  <si>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</si>
  <si>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</si>
  <si>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</si>
  <si>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</si>
  <si>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</si>
  <si>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</si>
  <si>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</si>
  <si>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</si>
  <si>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</si>
  <si>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</si>
  <si>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</si>
  <si>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</si>
  <si>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</si>
  <si>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</si>
  <si>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</si>
  <si>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</si>
  <si>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</si>
  <si>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</si>
  <si>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</si>
  <si>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</si>
  <si>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</si>
  <si>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</si>
  <si>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</si>
  <si>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</si>
  <si>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</si>
  <si>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</si>
  <si>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</si>
  <si>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</si>
  <si>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</si>
  <si>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</si>
  <si>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</si>
  <si>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</si>
  <si>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</si>
  <si>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</si>
  <si>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</si>
  <si>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</si>
  <si>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</si>
  <si>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</si>
  <si>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</si>
  <si>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</si>
  <si>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</si>
  <si>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</si>
  <si>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</si>
  <si>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</si>
  <si>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</si>
  <si>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</si>
  <si>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</si>
  <si>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</si>
  <si>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</si>
  <si>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</si>
  <si>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</si>
  <si>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</si>
  <si>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</si>
  <si>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</si>
  <si>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</si>
  <si>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</si>
  <si>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</si>
  <si>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</si>
  <si>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</si>
  <si>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</si>
  <si>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</si>
  <si>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</si>
  <si>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</si>
  <si>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</si>
  <si>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</si>
  <si>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</si>
  <si>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</si>
  <si>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</si>
  <si>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</si>
  <si>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</si>
  <si>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</si>
  <si>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</si>
  <si>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</si>
  <si>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</si>
  <si>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</si>
  <si>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</si>
  <si>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</si>
  <si>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</si>
  <si>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</si>
  <si>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</si>
  <si>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</si>
  <si>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</si>
  <si>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</si>
  <si>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</si>
  <si>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</si>
  <si>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</si>
  <si>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</si>
  <si>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</si>
  <si>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</si>
  <si>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</si>
  <si>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</si>
  <si>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</si>
  <si>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</si>
  <si>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</si>
  <si>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</si>
  <si>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</si>
  <si>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</si>
  <si>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</si>
  <si>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</si>
  <si>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</si>
  <si>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</si>
  <si>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</si>
  <si>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</si>
  <si>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</si>
  <si>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</si>
  <si>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</si>
  <si>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</si>
  <si>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</si>
  <si>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</si>
  <si>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</si>
  <si>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</si>
  <si>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</si>
  <si>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</si>
  <si>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</si>
  <si>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</si>
  <si>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</si>
  <si>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</si>
  <si>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</si>
  <si>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</si>
  <si>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</si>
  <si>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</si>
  <si>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</si>
  <si>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</si>
  <si>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</si>
  <si>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</si>
  <si>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</si>
  <si>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</si>
  <si>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</si>
  <si>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</si>
  <si>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</si>
  <si>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</si>
  <si>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</si>
  <si>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</si>
  <si>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</si>
  <si>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</si>
  <si>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</si>
  <si>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</si>
  <si>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</si>
  <si>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</si>
  <si>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</si>
  <si>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</si>
  <si>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</si>
  <si>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</si>
  <si>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</si>
  <si>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</si>
  <si>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</si>
  <si>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</si>
  <si>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</si>
  <si>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</si>
  <si>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</si>
  <si>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</si>
  <si>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</si>
  <si>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</si>
  <si>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</si>
  <si>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</si>
  <si>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</si>
  <si>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</si>
  <si>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</si>
  <si>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</si>
  <si>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</si>
  <si>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</si>
  <si>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</si>
  <si>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</si>
  <si>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</si>
  <si>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</si>
  <si>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</si>
  <si>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</si>
  <si>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</si>
  <si>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</si>
  <si>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</si>
  <si>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</si>
  <si>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</si>
  <si>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</si>
  <si>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</si>
  <si>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</si>
  <si>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</si>
  <si>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</si>
  <si>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</si>
  <si>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</si>
  <si>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</si>
  <si>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</si>
  <si>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</si>
  <si>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</si>
  <si>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</si>
  <si>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</si>
  <si>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</si>
  <si>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</si>
  <si>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</si>
  <si>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</si>
  <si>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</si>
  <si>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</si>
  <si>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</si>
  <si>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</si>
  <si>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</si>
  <si>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</si>
  <si>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</si>
  <si>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</si>
  <si>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</si>
  <si>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</si>
  <si>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</si>
  <si>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</si>
  <si>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</si>
  <si>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</si>
  <si>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</si>
  <si>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</si>
  <si>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</si>
  <si>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</si>
  <si>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</si>
  <si>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</si>
  <si>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</si>
  <si>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</si>
  <si>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</si>
  <si>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</si>
  <si>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</si>
  <si>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</si>
  <si>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</si>
  <si>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</si>
  <si>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</si>
  <si>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</si>
  <si>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</si>
  <si>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</si>
  <si>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</si>
  <si>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</si>
  <si>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</si>
  <si>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</si>
  <si>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</si>
  <si>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</si>
  <si>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</si>
  <si>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</si>
  <si>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</si>
  <si>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</si>
  <si>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</si>
  <si>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</si>
  <si>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</si>
  <si>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</si>
  <si>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</si>
  <si>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</si>
  <si>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</si>
  <si>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</si>
  <si>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</si>
  <si>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</si>
  <si>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</si>
  <si>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</si>
  <si>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</si>
  <si>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</si>
  <si>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</si>
  <si>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</si>
  <si>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</si>
  <si>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</si>
  <si>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</si>
  <si>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</si>
  <si>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</si>
  <si>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</si>
  <si>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</si>
  <si>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</si>
  <si>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</si>
  <si>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</si>
  <si>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</si>
  <si>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</si>
  <si>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</si>
  <si>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</si>
  <si>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</si>
  <si>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</si>
  <si>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</si>
  <si>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</si>
  <si>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</si>
  <si>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</si>
  <si>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</si>
  <si>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</si>
  <si>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</si>
  <si>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</si>
  <si>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</si>
  <si>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</si>
  <si>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</si>
  <si>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</si>
  <si>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</si>
  <si>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</si>
  <si>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</si>
  <si>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</si>
  <si>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</si>
  <si>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</si>
  <si>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</si>
  <si>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</si>
  <si>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</si>
  <si>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</si>
  <si>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</si>
  <si>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</si>
  <si>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</si>
  <si>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</si>
  <si>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</si>
  <si>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</si>
  <si>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</si>
  <si>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</si>
  <si>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</si>
  <si>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</si>
  <si>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</si>
  <si>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</si>
  <si>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</si>
  <si>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</si>
  <si>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</si>
  <si>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</si>
  <si>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</si>
  <si>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</si>
  <si>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</si>
  <si>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</si>
  <si>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</si>
  <si>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</si>
  <si>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</si>
  <si>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</si>
  <si>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</si>
  <si>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</si>
  <si>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</si>
  <si>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</si>
  <si>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</si>
  <si>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</si>
  <si>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</si>
  <si>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</si>
  <si>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</si>
  <si>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</si>
  <si>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</si>
  <si>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</si>
  <si>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</si>
  <si>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</si>
  <si>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</si>
  <si>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</si>
  <si>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</si>
  <si>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</si>
  <si>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</si>
  <si>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</si>
  <si>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</si>
  <si>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</si>
  <si>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</si>
  <si>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</si>
  <si>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</si>
  <si>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</si>
  <si>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</si>
  <si>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</si>
  <si>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</si>
  <si>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</si>
  <si>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</si>
  <si>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</si>
  <si>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</si>
  <si>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</si>
  <si>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</si>
  <si>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</si>
  <si>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</si>
  <si>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</si>
  <si>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</si>
  <si>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</si>
  <si>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</si>
  <si>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</si>
  <si>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</si>
  <si>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</si>
  <si>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</si>
  <si>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</si>
  <si>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</si>
  <si>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</si>
  <si>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</si>
  <si>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</si>
  <si>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</si>
  <si>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</si>
  <si>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</si>
  <si>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</si>
  <si>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</si>
  <si>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</si>
  <si>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</si>
  <si>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</si>
  <si>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</si>
  <si>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</si>
  <si>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</si>
  <si>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</si>
  <si>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</si>
  <si>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</si>
  <si>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</si>
  <si>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</si>
  <si>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</si>
  <si>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</si>
  <si>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</si>
  <si>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</si>
  <si>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</si>
  <si>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</si>
  <si>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</si>
  <si>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</si>
  <si>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</si>
  <si>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</si>
  <si>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</si>
  <si>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</si>
  <si>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</si>
  <si>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</si>
  <si>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</si>
  <si>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</si>
  <si>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</si>
  <si>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</si>
  <si>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</si>
  <si>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</si>
  <si>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</si>
  <si>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</si>
  <si>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</si>
  <si>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</si>
  <si>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</si>
  <si>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</si>
  <si>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</si>
  <si>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</si>
  <si>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</si>
  <si>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</si>
  <si>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</si>
  <si>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</si>
  <si>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</si>
  <si>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</si>
  <si>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</si>
  <si>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</si>
  <si>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</si>
  <si>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</si>
  <si>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</si>
  <si>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</si>
  <si>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</si>
  <si>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</si>
  <si>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</si>
  <si>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</si>
  <si>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</si>
  <si>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</si>
  <si>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</si>
  <si>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</si>
  <si>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</si>
  <si>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</si>
  <si>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</si>
  <si>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</si>
  <si>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</si>
  <si>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</si>
  <si>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</si>
  <si>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</si>
  <si>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</si>
  <si>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</si>
  <si>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</si>
  <si>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</si>
  <si>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</si>
  <si>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</si>
  <si>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</si>
  <si>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</si>
  <si>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</si>
  <si>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</si>
  <si>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</si>
  <si>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</si>
  <si>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</si>
  <si>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</si>
  <si>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</si>
  <si>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</si>
  <si>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</si>
  <si>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</si>
  <si>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</si>
  <si>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</si>
  <si>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</si>
  <si>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</si>
  <si>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</si>
  <si>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</si>
  <si>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</si>
  <si>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</si>
  <si>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</si>
  <si>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</si>
  <si>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</si>
  <si>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</si>
  <si>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</si>
  <si>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</si>
  <si>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</si>
  <si>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</si>
  <si>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</si>
  <si>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</si>
  <si>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</si>
  <si>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</si>
  <si>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</si>
  <si>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</si>
  <si>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</si>
  <si>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</si>
  <si>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</si>
  <si>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</si>
  <si>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</si>
  <si>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</si>
  <si>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</si>
  <si>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</si>
  <si>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</si>
  <si>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</si>
  <si>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</si>
  <si>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</si>
  <si>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</si>
  <si>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</si>
  <si>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</si>
  <si>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</si>
  <si>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</si>
  <si>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</si>
  <si>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</si>
  <si>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</si>
  <si>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</si>
  <si>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</si>
  <si>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</si>
  <si>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</si>
  <si>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</si>
  <si>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</si>
  <si>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</si>
  <si>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</si>
  <si>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</si>
  <si>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</si>
  <si>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</si>
  <si>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</si>
  <si>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</si>
  <si>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</si>
  <si>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</si>
  <si>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</si>
  <si>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</si>
  <si>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</si>
  <si>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</si>
  <si>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</si>
  <si>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</si>
  <si>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</si>
  <si>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</si>
  <si>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</si>
  <si>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</si>
  <si>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</si>
  <si>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</si>
  <si>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</si>
  <si>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</si>
  <si>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</si>
  <si>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</si>
  <si>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</si>
  <si>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</si>
  <si>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</si>
  <si>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</si>
  <si>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</si>
  <si>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</si>
  <si>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</si>
  <si>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</si>
  <si>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</si>
  <si>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</si>
  <si>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</si>
  <si>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</si>
  <si>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</si>
  <si>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</si>
  <si>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</si>
  <si>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</si>
  <si>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</si>
  <si>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</si>
  <si>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</si>
  <si>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</si>
  <si>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</si>
  <si>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</si>
  <si>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</si>
  <si>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</si>
  <si>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</si>
  <si>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</si>
  <si>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</si>
  <si>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</si>
  <si>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</si>
  <si>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</si>
  <si>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</si>
  <si>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</si>
  <si>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</si>
  <si>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</si>
  <si>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</si>
  <si>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</si>
  <si>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</si>
  <si>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</si>
  <si>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</si>
  <si>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</si>
  <si>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</si>
  <si>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</si>
  <si>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</si>
  <si>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</si>
  <si>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</si>
  <si>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</si>
  <si>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</si>
  <si>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</si>
  <si>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</si>
  <si>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</si>
  <si>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</si>
  <si>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</si>
  <si>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</si>
  <si>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</si>
  <si>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</si>
  <si>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</si>
  <si>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</si>
  <si>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</si>
  <si>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</si>
  <si>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</si>
  <si>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</si>
  <si>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</si>
  <si>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</si>
  <si>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</si>
  <si>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</si>
  <si>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</si>
  <si>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</si>
  <si>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</si>
  <si>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</si>
  <si>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</si>
  <si>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</si>
  <si>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</si>
  <si>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</si>
  <si>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</si>
  <si>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</si>
  <si>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</si>
  <si>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</si>
  <si>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</si>
  <si>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</si>
  <si>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</si>
  <si>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</si>
  <si>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</si>
  <si>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</si>
  <si>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</si>
  <si>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</si>
  <si>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</si>
  <si>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</si>
  <si>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</si>
  <si>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</si>
  <si>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</si>
  <si>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</si>
  <si>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</si>
  <si>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</si>
  <si>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</si>
  <si>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</si>
  <si>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</si>
  <si>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</si>
  <si>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</si>
  <si>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</si>
  <si>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</si>
  <si>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</si>
  <si>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</si>
  <si>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</si>
  <si>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</si>
  <si>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</si>
  <si>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</si>
  <si>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</si>
  <si>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</si>
  <si>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</si>
  <si>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</si>
  <si>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</si>
  <si>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</si>
  <si>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</si>
  <si>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</si>
  <si>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</si>
  <si>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</si>
  <si>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</si>
  <si>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</si>
  <si>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</si>
  <si>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</si>
  <si>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</si>
  <si>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</si>
  <si>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</si>
  <si>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</si>
  <si>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</si>
  <si>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</si>
  <si>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</si>
  <si>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</si>
  <si>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</si>
  <si>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</si>
  <si>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</si>
  <si>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</si>
  <si>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</si>
  <si>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</si>
  <si>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</si>
  <si>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</si>
  <si>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</si>
  <si>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</si>
  <si>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</si>
  <si>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</si>
  <si>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</si>
  <si>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</si>
  <si>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</si>
  <si>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</si>
  <si>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</si>
  <si>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</si>
  <si>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</si>
  <si>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</si>
  <si>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</si>
  <si>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</si>
  <si>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</si>
  <si>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</si>
  <si>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</si>
  <si>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</si>
  <si>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</si>
  <si>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</si>
  <si>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</si>
  <si>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</si>
  <si>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</si>
  <si>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</si>
  <si>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</si>
  <si>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</si>
  <si>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</si>
  <si>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</si>
  <si>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</si>
  <si>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</si>
  <si>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</si>
  <si>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</si>
  <si>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</si>
  <si>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</si>
  <si>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</si>
  <si>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</si>
  <si>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</si>
  <si>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</si>
  <si>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</si>
  <si>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</si>
  <si>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</si>
  <si>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</si>
  <si>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</si>
  <si>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</si>
  <si>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</si>
  <si>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</si>
  <si>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</si>
  <si>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</si>
  <si>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</si>
  <si>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</si>
  <si>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</si>
  <si>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</si>
  <si>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</si>
  <si>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</si>
  <si>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</si>
  <si>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</si>
  <si>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</si>
  <si>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</si>
  <si>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</si>
  <si>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</si>
  <si>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</si>
  <si>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</si>
  <si>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</si>
  <si>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</si>
  <si>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</si>
  <si>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</si>
  <si>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</si>
  <si>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</si>
  <si>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</si>
  <si>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</si>
  <si>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</si>
  <si>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</si>
  <si>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</si>
  <si>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</si>
  <si>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</si>
  <si>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</si>
  <si>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</si>
  <si>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</si>
  <si>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</si>
  <si>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</si>
  <si>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</si>
  <si>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</si>
  <si>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</si>
  <si>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</si>
  <si>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</si>
  <si>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</si>
  <si>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</si>
  <si>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</si>
  <si>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</si>
  <si>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</si>
  <si>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</si>
  <si>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</si>
  <si>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</si>
  <si>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</si>
  <si>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</si>
  <si>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</si>
  <si>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</si>
  <si>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</si>
  <si>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</si>
  <si>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</si>
  <si>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</si>
  <si>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</si>
  <si>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</si>
  <si>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</si>
  <si>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</si>
  <si>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</si>
  <si>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</si>
  <si>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</si>
  <si>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</si>
  <si>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</si>
  <si>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</si>
  <si>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</si>
  <si>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</si>
  <si>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</si>
  <si>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</si>
  <si>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</si>
  <si>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</si>
  <si>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</si>
  <si>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</si>
  <si>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</si>
  <si>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</si>
  <si>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</si>
  <si>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</si>
  <si>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</si>
  <si>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</si>
  <si>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</si>
  <si>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</si>
  <si>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</si>
  <si>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</si>
  <si>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</si>
  <si>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</si>
  <si>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</si>
  <si>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</si>
  <si>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</si>
  <si>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</si>
  <si>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</si>
  <si>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</si>
  <si>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</si>
  <si>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</si>
  <si>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</si>
  <si>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</si>
  <si>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</si>
  <si>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</si>
  <si>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</si>
  <si>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</si>
  <si>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</si>
  <si>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</si>
  <si>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</si>
  <si>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</si>
  <si>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</si>
  <si>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</si>
  <si>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</si>
  <si>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</si>
  <si>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</si>
  <si>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</si>
  <si>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</si>
  <si>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</si>
  <si>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</si>
  <si>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</si>
  <si>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</si>
  <si>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</si>
  <si>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</si>
  <si>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</si>
  <si>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</si>
  <si>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</si>
  <si>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</si>
  <si>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</si>
  <si>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</si>
  <si>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</si>
  <si>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</si>
  <si>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</si>
  <si>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</si>
  <si>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</si>
  <si>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</si>
  <si>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</si>
  <si>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</si>
  <si>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</si>
  <si>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</si>
  <si>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</si>
  <si>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</si>
  <si>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</si>
  <si>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</si>
  <si>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</si>
  <si>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</si>
  <si>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</si>
  <si>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</si>
  <si>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</si>
  <si>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</si>
  <si>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</si>
  <si>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</si>
  <si>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</si>
  <si>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</si>
  <si>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</si>
  <si>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</si>
  <si>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</si>
  <si>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</si>
  <si>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</si>
  <si>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</si>
  <si>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</si>
  <si>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</si>
  <si>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</si>
  <si>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</si>
  <si>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</si>
  <si>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</si>
  <si>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</si>
  <si>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</si>
  <si>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</si>
  <si>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</si>
  <si>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</si>
  <si>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</si>
  <si>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</si>
  <si>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</si>
  <si>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</si>
  <si>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</si>
  <si>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</si>
  <si>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</si>
  <si>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</si>
  <si>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</si>
  <si>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</si>
  <si>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</si>
  <si>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</si>
  <si>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</si>
  <si>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</si>
  <si>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</si>
  <si>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</si>
  <si>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</si>
  <si>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</si>
  <si>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</si>
  <si>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</si>
  <si>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</si>
  <si>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</si>
  <si>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</si>
  <si>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</si>
  <si>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</si>
  <si>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</si>
  <si>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</si>
  <si>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</si>
  <si>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</si>
  <si>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</si>
  <si>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</si>
  <si>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</si>
  <si>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</si>
  <si>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</si>
  <si>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</si>
  <si>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</si>
  <si>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</si>
  <si>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</si>
  <si>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</si>
  <si>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</si>
  <si>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</si>
  <si>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</si>
  <si>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</si>
  <si>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</si>
  <si>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</si>
  <si>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</si>
  <si>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</si>
  <si>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</si>
  <si>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</si>
  <si>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</si>
  <si>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</si>
  <si>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</si>
  <si>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</si>
  <si>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</si>
  <si>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</si>
  <si>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</si>
  <si>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</si>
  <si>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</si>
  <si>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</si>
  <si>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</si>
  <si>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</si>
  <si>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</si>
  <si>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</si>
  <si>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</si>
  <si>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</si>
  <si>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</si>
  <si>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</si>
  <si>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</si>
  <si>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</si>
  <si>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</si>
  <si>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</si>
  <si>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</si>
  <si>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</si>
  <si>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</si>
  <si>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</si>
  <si>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</si>
  <si>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</si>
  <si>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</si>
  <si>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</si>
  <si>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</si>
  <si>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</si>
  <si>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</si>
  <si>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</si>
  <si>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</si>
  <si>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</si>
  <si>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</si>
  <si>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</si>
  <si>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</si>
  <si>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</si>
  <si>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</si>
  <si>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</si>
  <si>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</si>
  <si>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</si>
  <si>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</si>
  <si>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</si>
  <si>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</si>
  <si>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</si>
  <si>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</si>
  <si>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</si>
  <si>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</si>
  <si>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</si>
  <si>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</si>
  <si>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</si>
  <si>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</si>
  <si>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</si>
  <si>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</si>
  <si>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</si>
  <si>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</si>
  <si>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</si>
  <si>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</si>
  <si>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</si>
  <si>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</si>
  <si>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</si>
  <si>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</si>
  <si>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</si>
  <si>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</si>
  <si>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</si>
  <si>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</si>
  <si>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</si>
  <si>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</si>
  <si>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</si>
  <si>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</si>
  <si>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</si>
  <si>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</si>
  <si>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</si>
  <si>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</si>
  <si>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</si>
  <si>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</si>
  <si>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</si>
  <si>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</si>
  <si>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</si>
  <si>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</si>
  <si>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</si>
  <si>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</si>
  <si>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</si>
  <si>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</si>
  <si>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</si>
  <si>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</si>
  <si>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</si>
  <si>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</si>
  <si>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</si>
  <si>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</si>
  <si>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</si>
  <si>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</si>
  <si>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</si>
  <si>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</si>
  <si>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</si>
  <si>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</si>
  <si>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</si>
  <si>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</si>
  <si>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</si>
  <si>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</si>
  <si>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</si>
  <si>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</si>
  <si>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</si>
  <si>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</si>
  <si>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</si>
  <si>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</si>
  <si>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</si>
  <si>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</si>
  <si>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</si>
  <si>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</si>
  <si>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</si>
  <si>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</si>
  <si>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</si>
  <si>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</si>
  <si>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</si>
  <si>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</si>
  <si>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</si>
  <si>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</si>
  <si>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</si>
  <si>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</si>
  <si>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</si>
  <si>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</si>
  <si>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</si>
  <si>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</si>
  <si>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</si>
  <si>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</si>
  <si>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</si>
  <si>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</si>
  <si>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</si>
  <si>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</si>
  <si>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</si>
  <si>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</si>
  <si>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</si>
  <si>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</si>
  <si>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</si>
  <si>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</si>
  <si>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</si>
  <si>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</si>
  <si>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</si>
  <si>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</si>
  <si>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</si>
  <si>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</si>
  <si>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</si>
  <si>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</si>
  <si>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</si>
  <si>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</si>
  <si>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</si>
  <si>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</si>
  <si>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</si>
  <si>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</si>
  <si>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</si>
  <si>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</si>
  <si>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</si>
  <si>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</si>
  <si>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</si>
  <si>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</si>
  <si>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</si>
  <si>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</si>
  <si>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</si>
  <si>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</si>
  <si>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</si>
  <si>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</si>
  <si>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</si>
  <si>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</si>
  <si>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</si>
  <si>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</si>
  <si>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</si>
  <si>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</si>
  <si>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</si>
  <si>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</si>
  <si>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</si>
  <si>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</si>
  <si>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</si>
  <si>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</si>
  <si>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</si>
  <si>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</si>
  <si>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</si>
  <si>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</si>
  <si>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</si>
  <si>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</si>
  <si>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</si>
  <si>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</si>
  <si>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</si>
  <si>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</si>
  <si>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</si>
  <si>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</si>
  <si>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</si>
  <si>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</si>
  <si>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</si>
  <si>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</si>
  <si>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</si>
  <si>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</si>
  <si>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</si>
  <si>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</si>
  <si>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</si>
  <si>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</si>
  <si>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</si>
  <si>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</si>
  <si>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</si>
  <si>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</si>
  <si>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</si>
  <si>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</si>
  <si>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</si>
  <si>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</si>
  <si>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</si>
  <si>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</si>
  <si>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</si>
  <si>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</si>
  <si>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</si>
  <si>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</si>
  <si>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</si>
  <si>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</si>
  <si>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</si>
  <si>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</si>
  <si>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</si>
  <si>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</si>
  <si>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</si>
  <si>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</si>
  <si>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</si>
  <si>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</si>
  <si>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</si>
  <si>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</si>
  <si>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</si>
  <si>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</si>
  <si>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</si>
  <si>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</si>
  <si>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</si>
  <si>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</si>
  <si>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</si>
  <si>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</si>
  <si>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</si>
  <si>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</si>
  <si>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</si>
  <si>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</si>
  <si>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</si>
  <si>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</si>
  <si>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</si>
  <si>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</si>
  <si>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</si>
  <si>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</si>
  <si>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</si>
  <si>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</si>
  <si>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</si>
  <si>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</si>
  <si>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</si>
  <si>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</si>
  <si>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</si>
  <si>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</si>
  <si>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</si>
  <si>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</si>
  <si>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</si>
  <si>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</si>
  <si>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</si>
  <si>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</si>
  <si>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</si>
  <si>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</si>
  <si>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</si>
  <si>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</si>
  <si>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</si>
  <si>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</si>
  <si>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</si>
  <si>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</si>
  <si>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</si>
  <si>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</si>
  <si>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</si>
  <si>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</si>
  <si>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</si>
  <si>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</si>
  <si>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</si>
  <si>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</si>
  <si>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</si>
  <si>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</si>
  <si>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</si>
  <si>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</si>
  <si>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</si>
  <si>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</si>
  <si>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</si>
  <si>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</si>
  <si>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</si>
  <si>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</si>
  <si>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</si>
  <si>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</si>
  <si>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</si>
  <si>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</si>
  <si>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</si>
  <si>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</si>
  <si>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</si>
  <si>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</si>
  <si>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</si>
  <si>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</si>
  <si>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</si>
  <si>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</si>
  <si>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</si>
  <si>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</si>
  <si>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</si>
  <si>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</si>
  <si>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</si>
  <si>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</si>
  <si>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</si>
  <si>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</si>
  <si>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</si>
  <si>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</si>
  <si>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</si>
  <si>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</si>
  <si>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</si>
  <si>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</si>
  <si>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</si>
  <si>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</si>
  <si>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</si>
  <si>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</si>
  <si>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</si>
  <si>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</si>
  <si>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</si>
  <si>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</si>
  <si>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</si>
  <si>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</si>
  <si>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</si>
  <si>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</si>
  <si>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</si>
  <si>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</si>
  <si>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</si>
  <si>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</si>
  <si>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</si>
  <si>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</si>
  <si>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</si>
  <si>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</si>
  <si>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</si>
  <si>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</si>
  <si>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</si>
  <si>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</si>
  <si>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</si>
  <si>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</si>
  <si>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</si>
  <si>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</si>
  <si>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</si>
  <si>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</si>
  <si>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</si>
  <si>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</si>
  <si>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</si>
  <si>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</si>
  <si>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</si>
  <si>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</si>
  <si>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</si>
  <si>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</si>
  <si>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</si>
  <si>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</si>
  <si>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</si>
  <si>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</si>
  <si>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</si>
  <si>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</si>
  <si>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</si>
  <si>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</si>
  <si>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</si>
  <si>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</si>
  <si>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</si>
  <si>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</si>
  <si>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</si>
  <si>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</si>
  <si>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</si>
  <si>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</si>
  <si>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</si>
  <si>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</si>
  <si>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</si>
  <si>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</si>
  <si>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</si>
  <si>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</si>
  <si>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</si>
  <si>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</si>
  <si>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</si>
  <si>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</si>
  <si>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</si>
  <si>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</si>
  <si>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</si>
  <si>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</si>
  <si>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</si>
  <si>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</si>
  <si>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</si>
  <si>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</si>
  <si>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</si>
  <si>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</si>
  <si>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</si>
  <si>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</si>
  <si>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</si>
  <si>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</si>
  <si>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</si>
  <si>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</si>
  <si>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</si>
  <si>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</si>
  <si>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</si>
  <si>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</si>
  <si>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</si>
  <si>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</si>
  <si>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</si>
  <si>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</si>
  <si>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</si>
  <si>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</si>
  <si>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</si>
  <si>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</si>
  <si>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</si>
  <si>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</si>
  <si>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</si>
  <si>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</si>
  <si>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</si>
  <si>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</si>
  <si>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</si>
  <si>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</si>
  <si>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</si>
  <si>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</si>
  <si>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</si>
  <si>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</si>
  <si>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</si>
  <si>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</si>
  <si>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</si>
  <si>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</si>
  <si>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</si>
  <si>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</si>
  <si>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</si>
  <si>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</si>
  <si>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</si>
  <si>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</si>
  <si>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</si>
  <si>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</si>
  <si>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</si>
  <si>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</si>
  <si>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</si>
  <si>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</si>
  <si>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</si>
  <si>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</si>
  <si>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</si>
  <si>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</si>
  <si>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</si>
  <si>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</si>
  <si>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</si>
  <si>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</si>
  <si>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</si>
  <si>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</si>
  <si>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</si>
  <si>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</si>
  <si>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</si>
  <si>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</si>
  <si>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</si>
  <si>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</si>
  <si>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</si>
  <si>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</si>
  <si>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</si>
  <si>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</si>
  <si>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</si>
  <si>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</si>
  <si>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</si>
  <si>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</si>
  <si>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</si>
  <si>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</si>
  <si>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</si>
  <si>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</si>
  <si>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</si>
  <si>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</si>
  <si>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</si>
  <si>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</si>
  <si>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</si>
  <si>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</si>
  <si>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</si>
  <si>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</si>
  <si>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</si>
  <si>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</si>
  <si>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</si>
  <si>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</si>
  <si>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</si>
  <si>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</si>
  <si>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</si>
  <si>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</si>
  <si>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</si>
  <si>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</si>
  <si>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</si>
  <si>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</si>
  <si>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</si>
  <si>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</si>
  <si>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</si>
  <si>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</si>
  <si>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</si>
  <si>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</si>
  <si>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</si>
  <si>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</si>
  <si>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</si>
  <si>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</si>
  <si>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</si>
  <si>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</si>
  <si>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</si>
  <si>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</si>
  <si>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</si>
  <si>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</si>
  <si>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</si>
  <si>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</si>
  <si>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</si>
  <si>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</si>
  <si>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</si>
  <si>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</si>
  <si>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</si>
  <si>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</si>
  <si>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</si>
  <si>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</si>
  <si>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</si>
  <si>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</si>
  <si>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</si>
  <si>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</si>
  <si>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</si>
  <si>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</si>
  <si>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</si>
  <si>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</si>
  <si>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</si>
  <si>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</si>
  <si>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</si>
  <si>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</si>
  <si>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</si>
  <si>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</si>
  <si>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</si>
  <si>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</si>
  <si>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</si>
  <si>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</si>
  <si>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</si>
  <si>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</si>
  <si>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</si>
  <si>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</si>
  <si>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</si>
  <si>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</si>
  <si>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</si>
  <si>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</si>
  <si>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</si>
  <si>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</si>
  <si>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</si>
  <si>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</si>
  <si>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</si>
  <si>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</si>
  <si>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</si>
  <si>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</si>
  <si>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</si>
  <si>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</si>
  <si>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</si>
  <si>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</si>
  <si>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</si>
  <si>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</si>
  <si>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</si>
  <si>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</si>
  <si>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</si>
  <si>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</si>
  <si>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</si>
  <si>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</si>
  <si>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</si>
  <si>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</si>
  <si>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</si>
  <si>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</si>
  <si>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</si>
  <si>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</si>
  <si>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</si>
  <si>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</si>
  <si>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</si>
  <si>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</si>
  <si>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</si>
  <si>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</si>
  <si>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</si>
  <si>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</si>
  <si>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</si>
  <si>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</si>
  <si>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</si>
  <si>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</si>
  <si>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</si>
  <si>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</si>
  <si>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</si>
  <si>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</si>
  <si>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</si>
  <si>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</si>
  <si>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</si>
  <si>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</si>
  <si>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</si>
  <si>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</si>
  <si>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</si>
  <si>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</si>
  <si>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</si>
  <si>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</si>
  <si>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</si>
  <si>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</si>
  <si>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</si>
  <si>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</si>
  <si>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</si>
  <si>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</si>
  <si>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</si>
  <si>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</si>
  <si>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</si>
  <si>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</si>
  <si>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</si>
  <si>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</si>
  <si>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</si>
  <si>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</si>
  <si>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</si>
  <si>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</si>
  <si>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</si>
  <si>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</si>
  <si>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</si>
  <si>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</si>
  <si>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</si>
  <si>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</si>
  <si>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</si>
  <si>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</si>
  <si>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</si>
  <si>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</si>
  <si>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</si>
  <si>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</si>
  <si>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</si>
  <si>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</si>
  <si>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</si>
  <si>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</si>
  <si>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</si>
  <si>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</si>
  <si>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</si>
  <si>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</si>
  <si>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</si>
  <si>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</si>
  <si>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</si>
  <si>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</si>
  <si>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</si>
  <si>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</si>
  <si>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</si>
  <si>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</si>
  <si>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</si>
  <si>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</si>
  <si>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</si>
  <si>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</si>
  <si>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</si>
  <si>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</si>
  <si>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</si>
  <si>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</si>
  <si>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</si>
  <si>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</si>
  <si>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</si>
  <si>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</si>
  <si>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</si>
  <si>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</si>
  <si>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</si>
  <si>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</si>
  <si>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</si>
  <si>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</si>
  <si>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</si>
  <si>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</si>
  <si>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</si>
  <si>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</si>
  <si>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</si>
  <si>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</si>
  <si>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</si>
  <si>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</si>
  <si>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</si>
  <si>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</si>
  <si>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</si>
  <si>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</si>
  <si>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</si>
  <si>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</si>
  <si>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</si>
  <si>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</si>
  <si>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</si>
  <si>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</si>
  <si>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</si>
  <si>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</si>
  <si>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</si>
  <si>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</si>
  <si>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</si>
  <si>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</si>
  <si>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</si>
  <si>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</si>
  <si>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</si>
  <si>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</si>
  <si>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</si>
  <si>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</si>
  <si>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</si>
  <si>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</si>
  <si>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</si>
  <si>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</si>
  <si>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</si>
  <si>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</si>
  <si>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</si>
  <si>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</si>
  <si>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</si>
  <si>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</si>
  <si>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</si>
  <si>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</si>
  <si>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</si>
  <si>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</si>
  <si>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</si>
  <si>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</si>
  <si>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</si>
  <si>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</si>
  <si>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</si>
  <si>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</si>
  <si>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</si>
  <si>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</si>
  <si>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</si>
  <si>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</si>
  <si>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</si>
  <si>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</si>
  <si>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</si>
  <si>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</si>
  <si>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</si>
  <si>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</si>
  <si>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</si>
  <si>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</si>
  <si>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</si>
  <si>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</si>
  <si>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</si>
  <si>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</si>
  <si>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</si>
  <si>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</si>
  <si>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</si>
  <si>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</si>
  <si>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</si>
  <si>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</si>
  <si>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</si>
  <si>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</si>
  <si>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</si>
  <si>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</si>
  <si>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</si>
  <si>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</si>
  <si>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</si>
  <si>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</si>
  <si>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</si>
  <si>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</si>
  <si>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</si>
  <si>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</si>
  <si>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</si>
  <si>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</si>
  <si>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</si>
  <si>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</si>
  <si>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</si>
  <si>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</si>
  <si>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</si>
  <si>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</si>
  <si>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</si>
  <si>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</si>
  <si>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</si>
  <si>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</si>
  <si>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</si>
  <si>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</si>
  <si>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</si>
  <si>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</si>
  <si>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</si>
  <si>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</si>
  <si>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</si>
  <si>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</si>
  <si>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</si>
  <si>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</si>
  <si>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</si>
  <si>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</si>
  <si>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</si>
  <si>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</si>
  <si>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</si>
  <si>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</si>
  <si>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</si>
  <si>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</si>
  <si>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</si>
  <si>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</si>
  <si>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</si>
  <si>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</si>
  <si>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</si>
  <si>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</si>
  <si>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</si>
  <si>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</si>
  <si>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</si>
  <si>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</si>
  <si>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</si>
  <si>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</si>
  <si>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</si>
  <si>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</si>
  <si>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</si>
  <si>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</si>
  <si>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</si>
  <si>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</si>
  <si>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</si>
  <si>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</si>
  <si>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</si>
  <si>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</si>
  <si>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</si>
  <si>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</si>
  <si>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</si>
  <si>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</si>
  <si>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</si>
  <si>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</si>
  <si>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</si>
  <si>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</si>
  <si>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</si>
  <si>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</si>
  <si>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</si>
  <si>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</si>
  <si>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</si>
  <si>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</si>
  <si>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</si>
  <si>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</si>
  <si>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</si>
  <si>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</si>
  <si>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</si>
  <si>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</si>
  <si>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</si>
  <si>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</si>
  <si>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</si>
  <si>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</si>
  <si>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</si>
  <si>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</si>
  <si>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</si>
  <si>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</si>
  <si>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</si>
  <si>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</si>
  <si>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</si>
  <si>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</si>
  <si>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</si>
  <si>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</si>
  <si>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</si>
  <si>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</si>
  <si>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</si>
  <si>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</si>
  <si>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</si>
  <si>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</si>
  <si>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</si>
  <si>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</si>
  <si>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</si>
  <si>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</si>
  <si>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</si>
  <si>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</si>
  <si>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</si>
  <si>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</si>
  <si>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</si>
  <si>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</si>
  <si>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</si>
  <si>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</si>
  <si>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</si>
  <si>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</si>
  <si>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</si>
  <si>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</si>
  <si>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</si>
  <si>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</si>
  <si>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</si>
  <si>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</si>
  <si>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</si>
  <si>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</si>
  <si>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</si>
  <si>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</si>
  <si>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</si>
  <si>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</si>
  <si>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</si>
  <si>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</si>
  <si>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</si>
  <si>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</si>
  <si>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</si>
  <si>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</si>
  <si>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</si>
  <si>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</si>
  <si>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</si>
  <si>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</si>
  <si>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</si>
  <si>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</si>
  <si>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</si>
  <si>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</si>
  <si>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</si>
  <si>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</si>
  <si>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</si>
  <si>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</si>
  <si>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</si>
  <si>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</si>
  <si>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</si>
  <si>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</si>
  <si>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</si>
  <si>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</si>
  <si>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</si>
  <si>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</si>
  <si>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</si>
  <si>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</si>
  <si>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</si>
  <si>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</si>
  <si>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</si>
  <si>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</si>
  <si>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</si>
  <si>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</si>
  <si>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</si>
  <si>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</si>
  <si>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</si>
  <si>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</si>
  <si>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</si>
  <si>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</si>
  <si>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</si>
  <si>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</si>
  <si>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</si>
  <si>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</si>
  <si>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</si>
  <si>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</si>
  <si>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</si>
  <si>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</si>
  <si>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</si>
  <si>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</si>
  <si>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</si>
  <si>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</si>
  <si>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</si>
  <si>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</si>
  <si>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</si>
  <si>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</si>
  <si>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</si>
  <si>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</si>
  <si>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</si>
  <si>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</si>
  <si>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</si>
  <si>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</si>
  <si>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</si>
  <si>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</si>
  <si>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</si>
  <si>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</si>
  <si>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</si>
  <si>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</si>
  <si>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</si>
  <si>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</si>
  <si>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</si>
  <si>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</si>
  <si>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</si>
  <si>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</si>
  <si>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</si>
  <si>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</si>
  <si>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</si>
  <si>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</si>
  <si>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</si>
  <si>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</si>
  <si>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</si>
  <si>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</si>
  <si>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</si>
  <si>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</si>
  <si>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</si>
  <si>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</si>
  <si>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</si>
  <si>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</si>
  <si>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</si>
  <si>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</si>
  <si>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</si>
  <si>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</si>
  <si>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</si>
  <si>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</si>
  <si>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</si>
  <si>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</si>
  <si>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</si>
  <si>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</si>
  <si>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</si>
  <si>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</si>
  <si>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</si>
  <si>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</si>
  <si>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</si>
  <si>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</si>
  <si>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</si>
  <si>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</si>
  <si>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</si>
  <si>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</si>
  <si>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</si>
  <si>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</si>
  <si>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</si>
  <si>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</si>
  <si>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</si>
  <si>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</si>
  <si>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</si>
  <si>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</si>
  <si>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</si>
  <si>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</si>
  <si>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</si>
  <si>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</si>
  <si>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</si>
  <si>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</si>
  <si>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</si>
  <si>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</si>
  <si>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</si>
  <si>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</si>
  <si>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</si>
  <si>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</si>
  <si>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</si>
  <si>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</si>
  <si>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</si>
  <si>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</si>
  <si>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</si>
  <si>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</si>
  <si>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</si>
  <si>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</si>
  <si>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</si>
  <si>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</si>
  <si>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</si>
  <si>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</si>
  <si>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</si>
  <si>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</si>
  <si>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</si>
  <si>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</si>
  <si>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</si>
  <si>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</si>
  <si>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</si>
  <si>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</si>
  <si>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</si>
  <si>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</si>
  <si>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</si>
  <si>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</si>
  <si>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</si>
  <si>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</si>
  <si>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</si>
  <si>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</si>
  <si>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</si>
  <si>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</si>
  <si>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</si>
  <si>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</si>
  <si>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</si>
  <si>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</si>
  <si>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</si>
  <si>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</si>
  <si>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</si>
  <si>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</si>
  <si>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</si>
  <si>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</si>
  <si>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</si>
  <si>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</si>
  <si>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</si>
  <si>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</si>
  <si>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</si>
  <si>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</si>
  <si>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</si>
  <si>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</si>
  <si>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</si>
  <si>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</si>
  <si>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</si>
  <si>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</si>
  <si>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</si>
  <si>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</si>
  <si>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</si>
  <si>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</si>
  <si>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</si>
  <si>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</si>
  <si>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</si>
  <si>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</si>
  <si>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</si>
  <si>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</si>
  <si>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</si>
  <si>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</si>
  <si>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</si>
  <si>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</si>
  <si>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</si>
  <si>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</si>
  <si>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</si>
  <si>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</si>
  <si>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</si>
  <si>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</si>
  <si>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</si>
  <si>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</si>
  <si>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</si>
  <si>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</si>
  <si>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</si>
  <si>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</si>
  <si>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</si>
  <si>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</si>
  <si>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</si>
  <si>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</si>
  <si>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</si>
  <si>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</si>
  <si>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</si>
  <si>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</si>
  <si>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</si>
  <si>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</si>
  <si>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</si>
  <si>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</si>
  <si>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</si>
  <si>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</si>
  <si>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</si>
  <si>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</si>
  <si>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</si>
  <si>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</si>
  <si>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</si>
  <si>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</si>
  <si>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</si>
  <si>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</si>
  <si>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</si>
  <si>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</si>
  <si>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</si>
  <si>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</si>
  <si>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</si>
  <si>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</si>
  <si>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</si>
  <si>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</si>
  <si>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</si>
  <si>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</si>
  <si>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</si>
  <si>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</si>
  <si>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</si>
  <si>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</si>
  <si>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</si>
  <si>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</si>
  <si>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</si>
  <si>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</si>
  <si>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</si>
  <si>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</si>
  <si>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</si>
  <si>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</si>
  <si>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</si>
  <si>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</si>
  <si>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</si>
  <si>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</si>
  <si>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</si>
  <si>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</si>
  <si>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</si>
  <si>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</si>
  <si>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</si>
  <si>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</si>
  <si>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</si>
  <si>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</si>
  <si>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</si>
  <si>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</si>
  <si>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</si>
  <si>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</si>
  <si>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</si>
  <si>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</si>
  <si>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</si>
  <si>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</si>
  <si>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</si>
  <si>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</si>
  <si>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</si>
  <si>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</si>
  <si>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</si>
  <si>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</si>
  <si>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</si>
  <si>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</si>
  <si>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</si>
  <si>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</si>
  <si>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</si>
  <si>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</si>
  <si>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</si>
  <si>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</si>
  <si>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</si>
  <si>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</si>
  <si>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</si>
  <si>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</si>
  <si>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</si>
  <si>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</si>
  <si>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</si>
  <si>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</si>
  <si>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</si>
  <si>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</si>
  <si>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</si>
  <si>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</si>
  <si>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</si>
  <si>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</si>
  <si>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</si>
  <si>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</si>
  <si>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</si>
  <si>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</si>
  <si>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</si>
  <si>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</si>
  <si>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</si>
  <si>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</si>
  <si>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</si>
  <si>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</si>
  <si>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</si>
  <si>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</si>
  <si>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</si>
  <si>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</si>
  <si>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</si>
  <si>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</si>
  <si>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</si>
  <si>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</si>
  <si>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</si>
  <si>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</si>
  <si>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</si>
  <si>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</si>
  <si>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</si>
  <si>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</si>
  <si>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</si>
  <si>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</si>
  <si>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</si>
  <si>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</si>
  <si>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</si>
  <si>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</si>
  <si>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</si>
  <si>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</si>
  <si>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</si>
  <si>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</si>
  <si>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</si>
  <si>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</si>
  <si>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</si>
  <si>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</si>
  <si>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</si>
  <si>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</si>
  <si>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</si>
  <si>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</si>
  <si>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</si>
  <si>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</si>
  <si>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</si>
  <si>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</si>
  <si>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</si>
  <si>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</si>
  <si>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</si>
  <si>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</si>
  <si>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</si>
  <si>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</si>
  <si>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</si>
  <si>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</si>
  <si>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</si>
  <si>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</si>
  <si>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</si>
  <si>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</si>
  <si>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</si>
  <si>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</si>
  <si>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</si>
  <si>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</si>
  <si>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</si>
  <si>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</si>
  <si>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</si>
  <si>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</si>
  <si>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</si>
  <si>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</si>
  <si>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</si>
  <si>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</si>
  <si>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</si>
  <si>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</si>
  <si>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</si>
  <si>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</si>
  <si>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</si>
  <si>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</si>
  <si>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</si>
  <si>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</si>
  <si>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</si>
  <si>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</si>
  <si>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</si>
  <si>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</si>
  <si>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</si>
  <si>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</si>
  <si>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</si>
  <si>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</si>
  <si>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</si>
  <si>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</si>
  <si>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</si>
  <si>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</si>
  <si>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</si>
  <si>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</si>
  <si>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</si>
  <si>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</si>
  <si>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</si>
  <si>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</si>
  <si>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</si>
  <si>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</si>
  <si>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</si>
  <si>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</si>
  <si>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</si>
  <si>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</si>
  <si>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</si>
  <si>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</si>
  <si>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</si>
  <si>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</si>
  <si>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</si>
  <si>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</si>
  <si>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</si>
  <si>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</si>
  <si>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</si>
  <si>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</si>
  <si>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</si>
  <si>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</si>
  <si>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</si>
  <si>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</si>
  <si>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</si>
  <si>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</si>
  <si>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</si>
  <si>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</si>
  <si>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</si>
  <si>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</si>
  <si>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</si>
  <si>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</si>
  <si>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</si>
  <si>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</si>
  <si>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</si>
  <si>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</si>
  <si>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</si>
  <si>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</si>
  <si>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</si>
  <si>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</si>
  <si>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</si>
  <si>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</si>
  <si>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</si>
  <si>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</si>
  <si>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</si>
  <si>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</si>
  <si>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</si>
  <si>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</si>
  <si>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</si>
  <si>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</si>
  <si>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</si>
  <si>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</si>
  <si>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</si>
  <si>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</si>
  <si>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</si>
  <si>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</si>
  <si>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</si>
  <si>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</si>
  <si>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</si>
  <si>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</si>
  <si>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</si>
  <si>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</si>
  <si>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</si>
  <si>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</si>
  <si>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</si>
  <si>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</si>
  <si>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</si>
  <si>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</si>
  <si>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</si>
  <si>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</si>
  <si>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</si>
  <si>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</si>
  <si>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</si>
  <si>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</si>
  <si>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</si>
  <si>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</si>
  <si>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</si>
  <si>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</si>
  <si>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</si>
  <si>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</si>
  <si>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</si>
  <si>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</si>
  <si>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</si>
  <si>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</si>
  <si>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</si>
  <si>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</si>
  <si>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</si>
  <si>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</si>
  <si>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</si>
  <si>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</si>
  <si>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</si>
  <si>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</si>
  <si>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</si>
  <si>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</si>
  <si>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</si>
  <si>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</si>
  <si>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</si>
  <si>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</si>
  <si>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</si>
  <si>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</si>
  <si>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</si>
  <si>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</si>
  <si>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</si>
  <si>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</si>
  <si>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</si>
  <si>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</si>
  <si>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</si>
  <si>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</si>
  <si>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</si>
  <si>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</si>
  <si>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</si>
  <si>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</si>
  <si>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</si>
  <si>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</si>
  <si>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</si>
  <si>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</si>
  <si>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</si>
  <si>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</si>
  <si>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</si>
  <si>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</si>
  <si>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</si>
  <si>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</si>
  <si>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</si>
  <si>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</si>
  <si>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</si>
  <si>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</si>
  <si>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</si>
  <si>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</si>
  <si>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</si>
  <si>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</si>
  <si>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</si>
  <si>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</si>
  <si>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</si>
  <si>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</si>
  <si>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</si>
  <si>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</si>
  <si>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</si>
  <si>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</si>
  <si>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</si>
  <si>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</si>
  <si>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</si>
  <si>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</si>
  <si>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</si>
  <si>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</si>
  <si>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</si>
  <si>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</si>
  <si>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</si>
  <si>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</si>
  <si>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</si>
  <si>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</si>
  <si>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</si>
  <si>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</si>
  <si>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</si>
  <si>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</si>
  <si>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</si>
  <si>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</si>
  <si>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</si>
  <si>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</si>
  <si>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</si>
  <si>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</si>
  <si>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</si>
  <si>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</si>
  <si>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</si>
  <si>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</si>
  <si>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</si>
  <si>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</si>
  <si>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</si>
  <si>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</si>
  <si>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</si>
  <si>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</si>
  <si>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</si>
  <si>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</si>
  <si>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</si>
  <si>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</si>
  <si>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</si>
  <si>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</si>
  <si>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</si>
  <si>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</si>
  <si>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</si>
  <si>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</si>
  <si>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</si>
  <si>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</si>
  <si>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</si>
  <si>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</si>
  <si>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</si>
  <si>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</si>
  <si>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</si>
  <si>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</si>
  <si>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</si>
  <si>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</si>
  <si>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</si>
  <si>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</si>
  <si>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</si>
  <si>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</si>
  <si>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</si>
  <si>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</si>
  <si>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</si>
  <si>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</si>
  <si>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</si>
  <si>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</si>
  <si>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</si>
  <si>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</si>
  <si>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</si>
  <si>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</si>
  <si>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</si>
  <si>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</si>
  <si>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</si>
  <si>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</si>
  <si>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</si>
  <si>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</si>
  <si>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</si>
  <si>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</si>
  <si>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</si>
  <si>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</si>
  <si>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</si>
  <si>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</si>
  <si>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</si>
  <si>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</si>
  <si>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</si>
  <si>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</si>
  <si>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</si>
  <si>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</si>
  <si>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</si>
  <si>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</si>
  <si>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</si>
  <si>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</si>
  <si>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</si>
  <si>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</si>
  <si>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</si>
  <si>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</si>
  <si>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</si>
  <si>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</si>
  <si>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</si>
  <si>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</si>
  <si>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</si>
  <si>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</si>
  <si>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</si>
  <si>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</si>
  <si>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</si>
  <si>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</si>
  <si>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</si>
  <si>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</si>
  <si>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</si>
  <si>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</si>
  <si>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</si>
  <si>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</si>
  <si>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</si>
  <si>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</si>
  <si>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</si>
  <si>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</si>
  <si>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</si>
  <si>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</si>
  <si>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</si>
  <si>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</si>
  <si>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</si>
  <si>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</si>
  <si>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</si>
  <si>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</si>
  <si>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</si>
  <si>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</si>
  <si>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</si>
  <si>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</si>
  <si>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</si>
  <si>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</si>
  <si>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</si>
  <si>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</si>
  <si>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</si>
  <si>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</si>
  <si>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</si>
  <si>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</si>
  <si>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</si>
  <si>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</si>
  <si>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</si>
  <si>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</si>
  <si>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</si>
  <si>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</si>
  <si>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</si>
  <si>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</si>
  <si>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</si>
  <si>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</si>
  <si>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</si>
  <si>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</si>
  <si>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</si>
  <si>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</si>
  <si>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</si>
  <si>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</si>
  <si>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</si>
  <si>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</si>
  <si>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</si>
  <si>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</si>
  <si>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</si>
  <si>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</si>
  <si>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</si>
  <si>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</si>
  <si>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</si>
  <si>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</si>
  <si>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</si>
  <si>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</si>
  <si>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</si>
  <si>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</si>
  <si>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</si>
  <si>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</si>
  <si>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</si>
  <si>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</si>
  <si>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</si>
  <si>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</si>
  <si>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</si>
  <si>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</si>
  <si>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</si>
  <si>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</si>
  <si>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</si>
  <si>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</si>
  <si>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</si>
  <si>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</si>
  <si>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</si>
  <si>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</si>
  <si>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</si>
  <si>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</si>
  <si>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</si>
  <si>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</si>
  <si>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</si>
  <si>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</si>
  <si>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</si>
  <si>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</si>
  <si>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</si>
  <si>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</si>
  <si>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</si>
  <si>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</si>
  <si>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</si>
  <si>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</si>
  <si>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</si>
  <si>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</si>
  <si>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</si>
  <si>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</si>
  <si>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</si>
  <si>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</si>
  <si>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</si>
  <si>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</si>
  <si>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</si>
  <si>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</si>
  <si>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</si>
  <si>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</si>
  <si>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</si>
  <si>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</si>
  <si>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</si>
  <si>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</si>
  <si>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</si>
  <si>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</si>
  <si>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</si>
  <si>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</si>
  <si>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</si>
  <si>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</si>
  <si>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</si>
  <si>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</si>
  <si>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</si>
  <si>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</si>
  <si>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</si>
  <si>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</si>
  <si>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</si>
  <si>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</si>
  <si>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</si>
  <si>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</si>
  <si>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</si>
  <si>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</si>
  <si>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</si>
  <si>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</si>
  <si>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</si>
  <si>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</si>
  <si>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</si>
  <si>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</si>
  <si>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</si>
  <si>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</si>
  <si>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</si>
  <si>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</si>
  <si>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</si>
  <si>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</si>
  <si>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</si>
  <si>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</si>
  <si>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</si>
  <si>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</si>
  <si>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</si>
  <si>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</si>
  <si>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</si>
  <si>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</si>
  <si>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</si>
  <si>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</si>
  <si>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</si>
  <si>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</si>
  <si>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</si>
  <si>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</si>
  <si>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</si>
  <si>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</si>
  <si>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</si>
  <si>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</si>
  <si>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</si>
  <si>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</si>
  <si>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</si>
  <si>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</si>
  <si>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</si>
  <si>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</si>
  <si>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</si>
  <si>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</si>
  <si>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</si>
  <si>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</si>
  <si>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</si>
  <si>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</si>
  <si>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</si>
  <si>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</si>
  <si>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</si>
  <si>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</si>
  <si>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</si>
  <si>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</si>
  <si>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</si>
  <si>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</si>
  <si>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</si>
  <si>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</si>
  <si>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</si>
  <si>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</si>
  <si>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</si>
  <si>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</si>
  <si>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</si>
  <si>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</si>
  <si>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</si>
  <si>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</si>
  <si>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</si>
  <si>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</si>
  <si>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</si>
  <si>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</si>
  <si>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</si>
  <si>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</si>
  <si>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</si>
  <si>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</si>
  <si>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</si>
  <si>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</si>
  <si>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</si>
  <si>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</si>
  <si>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</si>
  <si>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</si>
  <si>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</si>
  <si>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</si>
  <si>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</si>
  <si>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</si>
  <si>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</si>
  <si>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</si>
  <si>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</si>
  <si>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</si>
  <si>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</si>
  <si>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</si>
  <si>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</si>
  <si>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</si>
  <si>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</si>
  <si>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</si>
  <si>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</si>
  <si>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</si>
  <si>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</si>
  <si>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</si>
  <si>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</si>
  <si>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</si>
  <si>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</si>
  <si>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</si>
  <si>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</si>
  <si>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</si>
  <si>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</si>
  <si>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</si>
  <si>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</si>
  <si>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</si>
  <si>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</si>
  <si>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</si>
  <si>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</si>
  <si>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</si>
  <si>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</si>
  <si>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</si>
  <si>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</si>
  <si>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</si>
  <si>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</si>
  <si>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</si>
  <si>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</si>
  <si>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</si>
  <si>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</si>
  <si>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</si>
  <si>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</si>
  <si>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</si>
  <si>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</si>
  <si>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</si>
  <si>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</si>
  <si>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</si>
  <si>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</si>
  <si>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</si>
  <si>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</si>
  <si>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</si>
  <si>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</si>
  <si>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</si>
  <si>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</si>
  <si>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</si>
  <si>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</si>
  <si>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</si>
  <si>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</si>
  <si>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</si>
  <si>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</si>
  <si>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</si>
  <si>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</si>
  <si>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</si>
  <si>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</si>
  <si>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</si>
  <si>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</si>
  <si>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</si>
  <si>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</si>
  <si>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</si>
  <si>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</si>
  <si>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</si>
  <si>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</si>
  <si>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</si>
  <si>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</si>
  <si>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</si>
  <si>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</si>
  <si>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</si>
  <si>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</si>
  <si>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</si>
  <si>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</si>
  <si>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</si>
  <si>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</si>
  <si>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</si>
  <si>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</si>
  <si>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</si>
  <si>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</si>
  <si>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</si>
  <si>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</si>
  <si>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</si>
  <si>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</si>
  <si>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</si>
  <si>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</si>
  <si>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</si>
  <si>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</si>
  <si>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</si>
  <si>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</si>
  <si>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</si>
  <si>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</si>
  <si>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</si>
  <si>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</si>
  <si>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</si>
  <si>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</si>
  <si>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</si>
  <si>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</si>
  <si>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</si>
  <si>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</si>
  <si>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</si>
  <si>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</si>
  <si>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</si>
  <si>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</si>
  <si>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</si>
  <si>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</si>
  <si>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</si>
  <si>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</si>
  <si>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</si>
  <si>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</si>
  <si>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</si>
  <si>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</si>
  <si>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</si>
  <si>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</si>
  <si>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</si>
  <si>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</si>
  <si>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</si>
  <si>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</si>
  <si>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</si>
  <si>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</si>
  <si>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</si>
  <si>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</si>
  <si>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</si>
  <si>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</si>
  <si>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</si>
  <si>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</si>
  <si>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</si>
  <si>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</si>
  <si>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</si>
  <si>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</si>
  <si>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</si>
  <si>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</si>
  <si>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</si>
  <si>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</si>
  <si>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</si>
  <si>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</si>
  <si>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</si>
  <si>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</si>
  <si>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</si>
  <si>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</si>
  <si>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</si>
  <si>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</si>
  <si>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</si>
  <si>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</si>
  <si>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</si>
  <si>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</si>
  <si>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</si>
  <si>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</si>
  <si>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</si>
  <si>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</si>
  <si>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</si>
  <si>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</si>
  <si>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</si>
  <si>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</si>
  <si>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</si>
  <si>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</si>
  <si>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</si>
  <si>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</si>
  <si>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</si>
  <si>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</si>
  <si>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</si>
  <si>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</si>
  <si>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</si>
  <si>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</si>
  <si>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</si>
  <si>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</si>
  <si>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</si>
  <si>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</si>
  <si>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</si>
  <si>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</si>
  <si>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</si>
  <si>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</si>
  <si>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</si>
  <si>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</si>
  <si>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</si>
  <si>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</si>
  <si>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</si>
  <si>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</si>
  <si>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</si>
  <si>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</si>
  <si>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</si>
  <si>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</si>
  <si>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</si>
  <si>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</si>
  <si>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</si>
  <si>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</si>
  <si>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</si>
  <si>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</si>
  <si>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</si>
  <si>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</si>
  <si>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</si>
  <si>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</si>
  <si>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</si>
  <si>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</si>
  <si>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</si>
  <si>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</si>
  <si>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</si>
  <si>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</si>
  <si>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</si>
  <si>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</si>
  <si>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</si>
  <si>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</si>
  <si>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</si>
  <si>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</si>
  <si>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</si>
  <si>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</si>
  <si>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</si>
  <si>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</si>
  <si>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</si>
  <si>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</si>
  <si>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</si>
  <si>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</si>
  <si>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</si>
  <si>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</si>
  <si>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</si>
  <si>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</si>
  <si>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</si>
  <si>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</si>
  <si>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</si>
  <si>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</si>
  <si>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</si>
  <si>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</si>
  <si>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</si>
  <si>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</si>
  <si>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</si>
  <si>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</si>
  <si>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</si>
  <si>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</si>
  <si>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</si>
  <si>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</si>
  <si>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</si>
  <si>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</si>
  <si>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</si>
  <si>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</si>
  <si>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</si>
  <si>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</si>
  <si>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</si>
  <si>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</si>
  <si>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</si>
  <si>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</si>
  <si>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</si>
  <si>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</si>
  <si>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</si>
  <si>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</si>
  <si>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</si>
  <si>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</si>
  <si>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</si>
  <si>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</si>
  <si>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</si>
  <si>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</si>
  <si>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</si>
  <si>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</si>
  <si>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</si>
  <si>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</si>
  <si>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</si>
  <si>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</si>
  <si>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</si>
  <si>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</si>
  <si>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</si>
  <si>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</si>
  <si>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</si>
  <si>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</si>
  <si>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</si>
  <si>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</si>
  <si>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</si>
  <si>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</si>
  <si>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</si>
  <si>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</si>
  <si>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</si>
  <si>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</si>
  <si>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</si>
  <si>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</si>
  <si>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</si>
  <si>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</si>
  <si>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</si>
  <si>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</si>
  <si>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</si>
  <si>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</si>
  <si>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</si>
  <si>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</si>
  <si>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</si>
  <si>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</si>
  <si>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</si>
  <si>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</si>
  <si>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</si>
  <si>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</si>
  <si>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</si>
  <si>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</si>
  <si>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</si>
  <si>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</si>
  <si>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</si>
  <si>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</si>
  <si>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</si>
  <si>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</si>
  <si>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</si>
  <si>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</si>
  <si>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</si>
  <si>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</si>
  <si>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</si>
  <si>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</si>
  <si>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</si>
  <si>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</si>
  <si>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</si>
  <si>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</si>
  <si>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</si>
  <si>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</si>
  <si>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</si>
  <si>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</si>
  <si>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</si>
  <si>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</si>
  <si>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</si>
  <si>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</si>
  <si>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</si>
  <si>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</si>
  <si>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</si>
  <si>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</si>
  <si>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</si>
  <si>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</si>
  <si>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</si>
  <si>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</si>
  <si>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</si>
  <si>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</si>
  <si>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</si>
  <si>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</si>
  <si>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</si>
  <si>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</si>
  <si>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</si>
  <si>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</si>
  <si>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</si>
  <si>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</si>
  <si>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</si>
  <si>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</si>
  <si>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</si>
  <si>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</si>
  <si>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</si>
  <si>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</si>
  <si>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</si>
  <si>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</si>
  <si>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</si>
  <si>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</si>
  <si>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</si>
  <si>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</si>
  <si>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</si>
  <si>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</si>
  <si>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</si>
  <si>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</si>
  <si>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</si>
  <si>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</si>
  <si>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</si>
  <si>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</si>
  <si>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</si>
  <si>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</si>
  <si>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</si>
  <si>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</si>
  <si>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</si>
  <si>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</si>
  <si>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</si>
  <si>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</si>
  <si>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</si>
  <si>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</si>
  <si>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</si>
  <si>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</si>
  <si>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</si>
  <si>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</si>
  <si>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</si>
  <si>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</si>
  <si>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</si>
  <si>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</si>
  <si>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</si>
  <si>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</si>
  <si>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</si>
  <si>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</si>
  <si>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</si>
  <si>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</si>
  <si>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</si>
  <si>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</si>
  <si>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</si>
  <si>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</si>
  <si>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</si>
  <si>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</si>
  <si>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</si>
  <si>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</si>
  <si>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</si>
  <si>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</si>
  <si>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</si>
  <si>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</si>
  <si>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</si>
  <si>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</si>
  <si>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</si>
  <si>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</si>
  <si>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</si>
  <si>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</si>
  <si>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</si>
  <si>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</si>
  <si>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</si>
  <si>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</si>
  <si>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</si>
  <si>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</si>
  <si>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</si>
  <si>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</si>
  <si>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</si>
  <si>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</si>
  <si>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</si>
  <si>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</si>
  <si>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</si>
  <si>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</si>
  <si>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</si>
  <si>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</si>
  <si>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</si>
  <si>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</si>
  <si>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</si>
  <si>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</si>
  <si>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</si>
  <si>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</si>
  <si>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</si>
  <si>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</si>
  <si>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</si>
  <si>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</si>
  <si>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</si>
  <si>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</si>
  <si>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</si>
  <si>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</si>
  <si>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</si>
  <si>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</si>
  <si>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</si>
  <si>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</si>
  <si>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</si>
  <si>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</si>
  <si>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</si>
  <si>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</si>
  <si>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</si>
  <si>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</si>
  <si>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</si>
  <si>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</si>
  <si>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</si>
  <si>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</si>
  <si>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</si>
  <si>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</si>
  <si>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</si>
  <si>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</si>
  <si>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</si>
  <si>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</si>
  <si>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</si>
  <si>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</si>
  <si>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</si>
  <si>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</si>
  <si>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</si>
  <si>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</si>
  <si>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</si>
  <si>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</si>
  <si>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</si>
  <si>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</si>
  <si>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</si>
  <si>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</si>
  <si>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</si>
  <si>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</si>
  <si>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</si>
  <si>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</si>
  <si>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</si>
  <si>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</si>
  <si>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</si>
  <si>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</si>
  <si>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</si>
  <si>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</si>
  <si>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</si>
  <si>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</si>
  <si>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</si>
  <si>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</si>
  <si>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</si>
  <si>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</si>
  <si>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</si>
  <si>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</si>
  <si>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</si>
  <si>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</si>
  <si>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</si>
  <si>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</si>
  <si>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</si>
  <si>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</si>
  <si>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</si>
  <si>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</si>
  <si>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</si>
  <si>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</si>
  <si>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</si>
  <si>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</si>
  <si>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</si>
  <si>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</si>
  <si>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</si>
  <si>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</si>
  <si>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</si>
  <si>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</si>
  <si>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</si>
  <si>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</si>
  <si>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</si>
  <si>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</si>
  <si>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</si>
  <si>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</si>
  <si>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</si>
  <si>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</si>
  <si>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</si>
  <si>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</si>
  <si>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</si>
  <si>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</si>
  <si>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</si>
  <si>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</si>
  <si>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</si>
  <si>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</si>
  <si>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</si>
  <si>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</si>
  <si>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</si>
  <si>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</si>
  <si>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</si>
  <si>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</si>
  <si>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</si>
  <si>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</si>
  <si>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</si>
  <si>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</si>
  <si>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</si>
  <si>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</si>
  <si>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</si>
  <si>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</si>
  <si>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</si>
  <si>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</si>
  <si>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</si>
  <si>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</si>
  <si>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</si>
  <si>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</si>
  <si>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</si>
  <si>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</si>
  <si>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</si>
  <si>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</si>
  <si>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</si>
  <si>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</si>
  <si>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</si>
  <si>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</si>
  <si>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</si>
  <si>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</si>
  <si>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</si>
  <si>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</si>
  <si>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</si>
  <si>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</si>
  <si>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</si>
  <si>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</si>
  <si>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</si>
  <si>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</si>
  <si>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</si>
  <si>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</si>
  <si>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</si>
  <si>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</si>
  <si>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</si>
  <si>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</si>
  <si>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</si>
  <si>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</si>
  <si>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</si>
  <si>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</si>
  <si>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</si>
  <si>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</si>
  <si>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</si>
  <si>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</si>
  <si>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</si>
  <si>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</si>
  <si>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</si>
  <si>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</si>
  <si>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</si>
  <si>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</si>
  <si>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</si>
  <si>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</si>
  <si>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</si>
  <si>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</si>
  <si>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</si>
  <si>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</si>
  <si>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</si>
  <si>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</si>
  <si>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</si>
  <si>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</si>
  <si>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</si>
  <si>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</si>
  <si>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</si>
  <si>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</si>
  <si>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</si>
  <si>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</si>
  <si>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</si>
  <si>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</si>
  <si>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</si>
  <si>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</si>
  <si>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</si>
  <si>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</si>
  <si>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</si>
  <si>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</si>
  <si>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</si>
  <si>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</si>
  <si>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</si>
  <si>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</si>
  <si>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</si>
  <si>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</si>
  <si>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</si>
  <si>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</si>
  <si>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</si>
  <si>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</si>
  <si>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</si>
  <si>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</si>
  <si>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</si>
  <si>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</si>
  <si>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</si>
  <si>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</si>
  <si>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</si>
  <si>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</si>
  <si>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</si>
  <si>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</si>
  <si>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</si>
  <si>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</si>
  <si>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</si>
  <si>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</si>
  <si>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</si>
  <si>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</si>
  <si>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</si>
  <si>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</si>
  <si>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</si>
  <si>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</si>
  <si>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</si>
  <si>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</si>
  <si>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</si>
  <si>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</si>
  <si>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</si>
  <si>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</si>
  <si>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</si>
  <si>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</si>
  <si>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</si>
  <si>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</si>
  <si>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</si>
  <si>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</si>
  <si>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</si>
  <si>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</si>
  <si>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</si>
  <si>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</si>
  <si>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</si>
  <si>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</si>
  <si>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</si>
  <si>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</si>
  <si>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</si>
  <si>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</si>
  <si>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</si>
  <si>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</si>
  <si>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</si>
  <si>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</si>
  <si>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</si>
  <si>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</si>
  <si>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</si>
  <si>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</si>
  <si>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</si>
  <si>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</si>
  <si>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</si>
  <si>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</si>
  <si>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</si>
  <si>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</si>
  <si>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</si>
  <si>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</si>
  <si>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</si>
  <si>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</si>
  <si>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</si>
  <si>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</si>
  <si>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</si>
  <si>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</si>
  <si>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</si>
  <si>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</si>
  <si>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</si>
  <si>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</si>
  <si>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</si>
  <si>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</si>
  <si>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</si>
  <si>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</si>
  <si>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</si>
  <si>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</si>
  <si>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</si>
  <si>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</si>
  <si>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</si>
  <si>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</si>
  <si>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</si>
  <si>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</si>
  <si>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</si>
  <si>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</si>
  <si>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</si>
  <si>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</si>
  <si>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</si>
  <si>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</si>
  <si>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</si>
  <si>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</si>
  <si>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</si>
  <si>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</si>
  <si>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</si>
  <si>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</si>
  <si>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</si>
  <si>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</si>
  <si>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</si>
  <si>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</si>
  <si>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</si>
  <si>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</si>
  <si>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</si>
  <si>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</si>
  <si>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</si>
  <si>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</si>
  <si>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</si>
  <si>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</si>
  <si>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</si>
  <si>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</si>
  <si>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</si>
  <si>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</si>
  <si>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</si>
  <si>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</si>
  <si>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</si>
  <si>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</si>
  <si>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</si>
  <si>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</si>
  <si>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</si>
  <si>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</si>
  <si>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</si>
  <si>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</si>
  <si>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</si>
  <si>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</si>
  <si>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</si>
  <si>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</si>
  <si>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</si>
  <si>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</si>
  <si>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</si>
  <si>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</si>
  <si>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</si>
  <si>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</si>
  <si>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</si>
  <si>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</si>
  <si>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</si>
  <si>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</si>
  <si>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</si>
  <si>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</si>
  <si>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</si>
  <si>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</si>
  <si>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</si>
  <si>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</si>
  <si>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</si>
  <si>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</si>
  <si>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</si>
  <si>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</si>
  <si>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</si>
  <si>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</si>
  <si>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</si>
  <si>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</si>
  <si>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</si>
  <si>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</si>
  <si>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</si>
  <si>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</si>
  <si>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</si>
  <si>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</si>
  <si>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</si>
  <si>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</si>
  <si>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</si>
  <si>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</si>
  <si>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</si>
  <si>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</si>
  <si>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</si>
  <si>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</si>
  <si>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</si>
  <si>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</si>
  <si>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</si>
  <si>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</si>
  <si>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</si>
  <si>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</si>
  <si>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</si>
  <si>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</si>
  <si>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</si>
  <si>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</si>
  <si>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</si>
  <si>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</si>
  <si>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</si>
  <si>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</si>
  <si>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</si>
  <si>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</si>
  <si>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</si>
  <si>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</si>
  <si>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</si>
  <si>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</si>
  <si>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</si>
  <si>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</si>
  <si>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</si>
  <si>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</si>
  <si>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</si>
  <si>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</si>
  <si>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</si>
  <si>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</si>
  <si>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</si>
  <si>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</si>
  <si>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</si>
  <si>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</si>
  <si>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</si>
  <si>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</si>
  <si>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</si>
  <si>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</si>
  <si>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</si>
  <si>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</si>
  <si>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</si>
  <si>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</si>
  <si>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</si>
  <si>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</si>
  <si>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</si>
  <si>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</si>
  <si>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</si>
  <si>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</si>
  <si>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</si>
  <si>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</si>
  <si>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</si>
  <si>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</si>
  <si>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</si>
  <si>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</si>
  <si>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</si>
  <si>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</si>
  <si>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</si>
  <si>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</si>
  <si>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</si>
  <si>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</si>
  <si>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</si>
  <si>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</si>
  <si>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</si>
  <si>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</si>
  <si>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</si>
  <si>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</si>
  <si>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</si>
  <si>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</si>
  <si>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</si>
  <si>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</si>
  <si>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</si>
  <si>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</si>
  <si>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</si>
  <si>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</si>
  <si>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</si>
  <si>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</si>
  <si>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</si>
  <si>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</si>
  <si>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</si>
  <si>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</si>
  <si>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</si>
  <si>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</si>
  <si>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</si>
  <si>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</si>
  <si>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</si>
  <si>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</si>
  <si>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</si>
  <si>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</si>
  <si>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</si>
  <si>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</si>
  <si>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</si>
  <si>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</si>
  <si>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</si>
  <si>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</si>
  <si>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</si>
  <si>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</si>
  <si>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</si>
  <si>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</si>
  <si>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</si>
  <si>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</si>
  <si>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</si>
  <si>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</si>
  <si>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</si>
  <si>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</si>
  <si>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</si>
  <si>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</si>
  <si>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</si>
  <si>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</si>
  <si>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</si>
  <si>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</si>
  <si>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</si>
  <si>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</si>
  <si>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</si>
  <si>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</si>
  <si>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</si>
  <si>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</si>
  <si>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</si>
  <si>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</si>
  <si>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</si>
  <si>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</si>
  <si>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</si>
  <si>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</si>
  <si>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</si>
  <si>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</si>
  <si>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</si>
  <si>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</si>
  <si>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</si>
  <si>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</si>
  <si>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</si>
  <si>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</si>
  <si>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</si>
  <si>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</si>
  <si>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</si>
  <si>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</si>
  <si>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</si>
  <si>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</si>
  <si>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</si>
  <si>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</si>
  <si>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</si>
  <si>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</si>
  <si>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</si>
  <si>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</si>
  <si>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</si>
  <si>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</si>
  <si>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</si>
  <si>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</si>
  <si>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</si>
  <si>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</si>
  <si>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</si>
  <si>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</si>
  <si>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</si>
  <si>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</si>
  <si>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</si>
  <si>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</si>
  <si>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</si>
  <si>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</si>
  <si>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</si>
  <si>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</si>
  <si>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</si>
  <si>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</si>
  <si>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</si>
  <si>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</si>
  <si>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</si>
  <si>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</si>
  <si>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</si>
  <si>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</si>
  <si>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</si>
  <si>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</si>
  <si>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</si>
  <si>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</si>
  <si>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</si>
  <si>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</si>
  <si>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</si>
  <si>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</si>
  <si>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</si>
  <si>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</si>
  <si>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</si>
  <si>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</si>
  <si>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</si>
  <si>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</si>
  <si>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</si>
  <si>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</si>
  <si>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</si>
  <si>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</si>
  <si>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</si>
  <si>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</si>
  <si>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</si>
  <si>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</si>
  <si>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</si>
  <si>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</si>
  <si>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</si>
  <si>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</si>
  <si>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</si>
  <si>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</si>
  <si>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</si>
  <si>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</si>
  <si>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</si>
  <si>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</si>
  <si>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</si>
  <si>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</si>
  <si>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</si>
  <si>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</si>
  <si>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</si>
  <si>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</si>
  <si>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</si>
  <si>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</si>
  <si>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</si>
  <si>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</si>
  <si>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</si>
  <si>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</si>
  <si>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</si>
  <si>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</si>
  <si>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</si>
  <si>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</si>
  <si>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</si>
  <si>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</si>
  <si>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</si>
  <si>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</si>
  <si>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</si>
  <si>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</si>
  <si>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</si>
  <si>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</si>
  <si>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</si>
  <si>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</si>
  <si>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</si>
  <si>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</si>
  <si>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</si>
  <si>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</si>
  <si>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</si>
  <si>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</si>
  <si>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</si>
  <si>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</si>
  <si>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</si>
  <si>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</si>
  <si>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</si>
  <si>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</si>
  <si>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</si>
  <si>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</si>
  <si>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</si>
  <si>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</si>
  <si>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</si>
  <si>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</si>
  <si>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</si>
  <si>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</si>
  <si>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</si>
  <si>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</si>
  <si>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</si>
  <si>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</si>
  <si>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</si>
  <si>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</si>
  <si>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</si>
  <si>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</si>
  <si>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</si>
  <si>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</si>
  <si>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</si>
  <si>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</si>
  <si>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</si>
  <si>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</si>
  <si>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</si>
  <si>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</si>
  <si>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</si>
  <si>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</si>
  <si>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</si>
  <si>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</si>
  <si>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</si>
  <si>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</si>
  <si>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</si>
  <si>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</si>
  <si>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</si>
  <si>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</si>
  <si>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</si>
  <si>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</si>
  <si>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</si>
  <si>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</si>
  <si>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</si>
  <si>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</si>
  <si>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</si>
  <si>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</si>
  <si>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</si>
  <si>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</si>
  <si>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</si>
  <si>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</si>
  <si>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</si>
  <si>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</si>
  <si>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</si>
  <si>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</si>
  <si>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</si>
  <si>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</si>
  <si>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</si>
  <si>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</si>
  <si>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</si>
  <si>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</si>
  <si>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</si>
  <si>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</si>
  <si>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</si>
  <si>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</si>
  <si>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</si>
  <si>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</si>
  <si>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</si>
  <si>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</si>
  <si>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</si>
  <si>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</si>
  <si>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</si>
  <si>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</si>
  <si>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</si>
  <si>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</si>
  <si>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</si>
  <si>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</si>
  <si>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</si>
  <si>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</si>
  <si>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</si>
  <si>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</si>
  <si>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</si>
  <si>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</si>
  <si>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</si>
  <si>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</si>
  <si>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</si>
  <si>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</si>
  <si>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</si>
  <si>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</si>
  <si>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</si>
  <si>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</si>
  <si>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</si>
  <si>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</si>
  <si>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</si>
  <si>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</si>
  <si>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</si>
  <si>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</si>
  <si>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</si>
  <si>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</si>
  <si>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</si>
  <si>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</si>
  <si>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</si>
  <si>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</si>
  <si>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</si>
  <si>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</si>
  <si>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</si>
  <si>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</si>
  <si>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</si>
  <si>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</si>
  <si>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</si>
  <si>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</si>
  <si>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</si>
  <si>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</si>
  <si>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</si>
  <si>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</si>
  <si>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</si>
  <si>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</si>
  <si>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</si>
  <si>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</si>
  <si>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</si>
  <si>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</si>
  <si>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</si>
  <si>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</si>
  <si>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</si>
  <si>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</si>
  <si>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</si>
  <si>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</si>
  <si>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</si>
  <si>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</si>
  <si>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</si>
  <si>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</si>
  <si>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</si>
  <si>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</si>
  <si>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</si>
  <si>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</si>
  <si>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</si>
  <si>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</si>
  <si>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</si>
  <si>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</si>
  <si>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</si>
  <si>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</si>
  <si>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</si>
  <si>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</si>
  <si>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</si>
  <si>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</si>
  <si>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</si>
  <si>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</si>
  <si>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</si>
  <si>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</si>
  <si>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</si>
  <si>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</si>
  <si>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</si>
  <si>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</si>
  <si>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</si>
  <si>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</si>
  <si>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</si>
  <si>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</si>
  <si>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</si>
  <si>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</si>
  <si>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</si>
  <si>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</si>
  <si>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</si>
  <si>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</si>
  <si>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</si>
  <si>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</si>
  <si>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</si>
  <si>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</si>
  <si>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</si>
  <si>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</si>
  <si>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</si>
  <si>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</si>
  <si>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</si>
  <si>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</si>
  <si>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</si>
  <si>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</si>
  <si>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</si>
  <si>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</si>
  <si>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</si>
  <si>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</si>
  <si>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</si>
  <si>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</si>
  <si>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</si>
  <si>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</si>
  <si>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</si>
  <si>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</si>
  <si>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</si>
  <si>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</si>
  <si>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</si>
  <si>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</si>
  <si>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</si>
  <si>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</si>
  <si>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</si>
  <si>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</si>
  <si>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</si>
  <si>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</si>
  <si>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</si>
  <si>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</si>
  <si>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</si>
  <si>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</si>
  <si>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</si>
  <si>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</si>
  <si>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</si>
  <si>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</si>
  <si>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</si>
  <si>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</si>
  <si>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</si>
  <si>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</si>
  <si>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</si>
  <si>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</si>
  <si>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</si>
  <si>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</si>
  <si>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</si>
  <si>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</si>
  <si>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</si>
  <si>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</si>
  <si>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</si>
  <si>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</si>
  <si>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</si>
  <si>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</si>
  <si>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</si>
  <si>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</si>
  <si>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</si>
  <si>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</si>
  <si>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</si>
  <si>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</si>
  <si>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</si>
  <si>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</si>
  <si>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</si>
  <si>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</si>
  <si>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</si>
  <si>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</si>
  <si>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</si>
  <si>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</si>
  <si>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</si>
  <si>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</si>
  <si>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</si>
  <si>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</si>
  <si>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</si>
  <si>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</si>
  <si>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</si>
  <si>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</si>
  <si>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</si>
  <si>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</si>
  <si>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</si>
  <si>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</si>
  <si>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</si>
  <si>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</si>
  <si>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</si>
  <si>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</si>
  <si>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</si>
  <si>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</si>
  <si>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</si>
  <si>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</si>
  <si>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</si>
  <si>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</si>
  <si>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</si>
  <si>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</si>
  <si>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</si>
  <si>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</si>
  <si>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</si>
  <si>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</si>
  <si>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</si>
  <si>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</si>
  <si>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</si>
  <si>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</si>
  <si>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</si>
  <si>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</si>
  <si>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</si>
  <si>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</si>
  <si>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</si>
  <si>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</si>
  <si>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</si>
  <si>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</si>
  <si>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</si>
  <si>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</si>
  <si>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</si>
  <si>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</si>
  <si>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</si>
  <si>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</si>
  <si>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</si>
  <si>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</si>
  <si>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</si>
  <si>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</si>
  <si>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</si>
  <si>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</si>
  <si>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</si>
  <si>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</si>
  <si>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</si>
  <si>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</si>
  <si>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</si>
  <si>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</si>
  <si>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</si>
  <si>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</si>
  <si>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</si>
  <si>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</si>
  <si>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</si>
  <si>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</si>
  <si>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</si>
  <si>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</si>
  <si>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</si>
  <si>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</si>
  <si>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</si>
  <si>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</si>
  <si>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</si>
  <si>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</si>
  <si>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</si>
  <si>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</si>
  <si>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</si>
  <si>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</si>
  <si>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</si>
  <si>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</si>
  <si>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</si>
  <si>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</si>
  <si>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</si>
  <si>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</si>
  <si>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</si>
  <si>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</si>
  <si>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</si>
  <si>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</si>
  <si>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</si>
  <si>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</si>
  <si>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</si>
  <si>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</si>
  <si>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</si>
  <si>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</si>
  <si>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</si>
  <si>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</si>
  <si>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</si>
  <si>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</si>
  <si>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</si>
  <si>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</si>
  <si>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</si>
  <si>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</si>
  <si>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</si>
  <si>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</si>
  <si>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</si>
  <si>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</si>
  <si>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</si>
  <si>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</si>
  <si>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</si>
  <si>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</si>
  <si>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</si>
  <si>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</si>
  <si>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</si>
  <si>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</si>
  <si>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</si>
  <si>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</si>
  <si>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</si>
  <si>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</si>
  <si>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</si>
  <si>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</si>
  <si>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</si>
  <si>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</si>
  <si>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</si>
  <si>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</si>
  <si>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</si>
  <si>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</si>
  <si>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</si>
  <si>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</si>
  <si>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</si>
  <si>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</si>
  <si>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</si>
  <si>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</si>
  <si>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</si>
  <si>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</si>
  <si>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</si>
  <si>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</si>
  <si>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</si>
  <si>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</si>
  <si>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</si>
  <si>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</si>
  <si>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</si>
  <si>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</si>
  <si>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</si>
  <si>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</si>
  <si>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</si>
  <si>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</si>
  <si>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</si>
  <si>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</si>
  <si>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</si>
  <si>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</si>
  <si>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</si>
  <si>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</si>
  <si>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</si>
  <si>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</si>
  <si>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</si>
  <si>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</si>
  <si>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</si>
  <si>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</si>
  <si>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</si>
  <si>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</si>
  <si>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</si>
  <si>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</si>
  <si>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</si>
  <si>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</si>
  <si>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</si>
  <si>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</si>
  <si>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</si>
  <si>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</si>
  <si>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</si>
  <si>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</si>
  <si>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</si>
  <si>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</si>
  <si>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</si>
  <si>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</si>
  <si>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</si>
  <si>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</si>
  <si>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</si>
  <si>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</si>
  <si>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</si>
  <si>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</si>
  <si>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</si>
  <si>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</si>
  <si>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</si>
  <si>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</si>
  <si>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</si>
  <si>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</si>
  <si>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</si>
  <si>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</si>
  <si>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</si>
  <si>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</si>
  <si>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</si>
  <si>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</si>
  <si>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</si>
  <si>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</si>
  <si>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</si>
  <si>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</si>
  <si>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</si>
  <si>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</si>
  <si>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</si>
  <si>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</si>
  <si>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</si>
  <si>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</si>
  <si>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</si>
  <si>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</si>
  <si>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</si>
  <si>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</si>
  <si>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</si>
  <si>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</si>
  <si>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</si>
  <si>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</si>
  <si>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</si>
  <si>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</si>
  <si>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</si>
  <si>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</si>
  <si>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</si>
  <si>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</si>
  <si>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</si>
  <si>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</si>
  <si>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</si>
  <si>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</si>
  <si>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</si>
  <si>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</si>
  <si>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</si>
  <si>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</si>
  <si>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</si>
  <si>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</si>
  <si>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</si>
  <si>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</si>
  <si>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</si>
  <si>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</si>
  <si>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</si>
  <si>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</si>
  <si>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</si>
  <si>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</si>
  <si>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</si>
  <si>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</si>
  <si>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</si>
  <si>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</si>
  <si>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</si>
  <si>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</si>
  <si>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</si>
  <si>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</si>
  <si>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</si>
  <si>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</si>
  <si>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</si>
  <si>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</si>
  <si>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</si>
  <si>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</si>
  <si>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</si>
  <si>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</si>
  <si>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</si>
  <si>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</si>
  <si>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</si>
  <si>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</si>
  <si>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</si>
  <si>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</si>
  <si>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</si>
  <si>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</si>
  <si>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</si>
  <si>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</si>
  <si>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</si>
  <si>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</si>
  <si>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</si>
  <si>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</si>
  <si>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</si>
  <si>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</si>
  <si>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</si>
  <si>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</si>
  <si>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</si>
  <si>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</si>
  <si>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</si>
  <si>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</si>
  <si>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</si>
  <si>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</si>
  <si>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</si>
  <si>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</si>
  <si>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</si>
  <si>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</si>
  <si>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</si>
  <si>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</si>
  <si>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</si>
  <si>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</si>
  <si>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</si>
  <si>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</si>
  <si>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</si>
  <si>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</si>
  <si>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</si>
  <si>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</si>
  <si>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</si>
  <si>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</si>
  <si>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</si>
  <si>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</si>
  <si>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</si>
  <si>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</si>
  <si>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</si>
  <si>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</si>
  <si>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</si>
  <si>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</si>
  <si>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</si>
  <si>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</si>
  <si>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</si>
  <si>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</si>
  <si>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</si>
  <si>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</si>
  <si>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</si>
  <si>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</si>
  <si>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</si>
  <si>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</si>
  <si>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</si>
  <si>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</si>
  <si>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</si>
  <si>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</si>
  <si>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</si>
  <si>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</si>
  <si>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</si>
  <si>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</si>
  <si>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</si>
  <si>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</si>
  <si>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</si>
  <si>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</si>
  <si>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</si>
  <si>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</si>
  <si>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</si>
  <si>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</si>
  <si>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</si>
  <si>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</si>
  <si>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</si>
  <si>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</si>
  <si>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</si>
  <si>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</si>
  <si>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</si>
  <si>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</si>
  <si>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</si>
  <si>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</si>
  <si>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</si>
  <si>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</si>
  <si>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</si>
  <si>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</si>
  <si>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</si>
  <si>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</si>
  <si>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</si>
  <si>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</si>
  <si>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</si>
  <si>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</si>
  <si>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</si>
  <si>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</si>
  <si>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</si>
  <si>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</si>
  <si>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</si>
  <si>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</si>
  <si>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</si>
  <si>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</si>
  <si>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</si>
  <si>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</si>
  <si>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</si>
  <si>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</si>
  <si>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</si>
  <si>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</si>
  <si>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</si>
  <si>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</si>
  <si>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</si>
  <si>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</si>
  <si>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</si>
  <si>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</si>
  <si>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</si>
  <si>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</si>
  <si>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</si>
  <si>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</si>
  <si>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</si>
  <si>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</si>
  <si>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</si>
  <si>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</si>
  <si>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</si>
  <si>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</si>
  <si>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</si>
  <si>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</si>
  <si>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</si>
  <si>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</si>
  <si>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</si>
  <si>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</si>
  <si>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</si>
  <si>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</si>
  <si>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</si>
  <si>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</si>
  <si>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</si>
  <si>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</si>
  <si>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</si>
  <si>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</si>
  <si>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</si>
  <si>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</si>
  <si>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</si>
  <si>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</si>
  <si>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</si>
  <si>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</si>
  <si>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</si>
  <si>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</si>
  <si>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</si>
  <si>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</si>
  <si>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</si>
  <si>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</si>
  <si>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</si>
  <si>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</si>
  <si>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</si>
  <si>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</si>
  <si>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</si>
  <si>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</si>
  <si>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</si>
  <si>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</si>
  <si>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</si>
  <si>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</si>
  <si>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</si>
  <si>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</si>
  <si>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</si>
  <si>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</si>
  <si>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</si>
  <si>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</si>
  <si>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</si>
  <si>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</si>
  <si>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</si>
  <si>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</si>
  <si>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</si>
  <si>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</si>
  <si>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</si>
  <si>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</si>
  <si>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</si>
  <si>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</si>
  <si>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</si>
  <si>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</si>
  <si>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</si>
  <si>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</si>
  <si>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</si>
  <si>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</si>
  <si>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</si>
  <si>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</si>
  <si>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</si>
  <si>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</si>
  <si>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</si>
  <si>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</si>
  <si>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</si>
  <si>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</si>
  <si>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</si>
  <si>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</si>
  <si>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</si>
  <si>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</si>
  <si>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</si>
  <si>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</si>
  <si>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</si>
  <si>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</si>
  <si>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</si>
  <si>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</si>
  <si>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</si>
  <si>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</si>
  <si>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</si>
  <si>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</si>
  <si>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</si>
  <si>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</si>
  <si>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</si>
  <si>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</si>
  <si>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</si>
  <si>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</si>
  <si>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</si>
  <si>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</si>
  <si>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</si>
  <si>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</si>
  <si>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</si>
  <si>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</si>
  <si>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</si>
  <si>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</si>
  <si>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</si>
  <si>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</si>
  <si>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</si>
  <si>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</si>
  <si>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</si>
  <si>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</si>
  <si>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</si>
  <si>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</si>
  <si>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</si>
  <si>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</si>
  <si>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</si>
  <si>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</si>
  <si>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</si>
  <si>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</si>
  <si>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</si>
  <si>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</si>
  <si>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</si>
  <si>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</si>
  <si>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</si>
  <si>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</si>
  <si>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</si>
  <si>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</si>
  <si>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</si>
  <si>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</si>
  <si>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</si>
  <si>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</si>
  <si>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</si>
  <si>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</si>
  <si>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</si>
  <si>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</si>
  <si>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</si>
  <si>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</si>
  <si>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</si>
  <si>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</si>
  <si>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</si>
  <si>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</si>
  <si>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</si>
  <si>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</si>
  <si>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</si>
  <si>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</si>
  <si>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</si>
  <si>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</si>
  <si>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</si>
  <si>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</si>
  <si>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</si>
  <si>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</si>
  <si>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</si>
  <si>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</si>
  <si>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</si>
  <si>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</si>
  <si>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</si>
  <si>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</si>
  <si>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</si>
  <si>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</si>
  <si>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</si>
  <si>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</si>
  <si>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</si>
  <si>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</si>
  <si>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</si>
  <si>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</si>
  <si>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</si>
  <si>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</si>
  <si>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</si>
  <si>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</si>
  <si>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</si>
  <si>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</si>
  <si>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</si>
  <si>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</si>
  <si>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</si>
  <si>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</si>
  <si>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</si>
  <si>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</si>
  <si>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</si>
  <si>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</si>
  <si>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</si>
  <si>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</si>
  <si>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</si>
  <si>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</si>
  <si>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</si>
  <si>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</si>
  <si>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</si>
  <si>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</si>
  <si>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</si>
  <si>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</si>
  <si>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</si>
  <si>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</si>
  <si>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</si>
  <si>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</si>
  <si>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</si>
  <si>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</si>
  <si>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</si>
  <si>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</si>
  <si>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</si>
  <si>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</si>
  <si>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</si>
  <si>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</si>
  <si>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</si>
  <si>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</si>
  <si>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</si>
  <si>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</si>
  <si>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</si>
  <si>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</si>
  <si>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</si>
  <si>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</si>
  <si>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</si>
  <si>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</si>
  <si>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</si>
  <si>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</si>
  <si>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</si>
  <si>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</si>
  <si>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</si>
  <si>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</si>
  <si>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</si>
  <si>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</si>
  <si>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</si>
  <si>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</si>
  <si>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</si>
  <si>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</si>
  <si>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</si>
  <si>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</si>
  <si>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</si>
  <si>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</si>
  <si>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</si>
  <si>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</si>
  <si>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</si>
  <si>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</si>
  <si>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</si>
  <si>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</si>
  <si>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</si>
  <si>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</si>
  <si>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</si>
  <si>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</si>
  <si>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</si>
  <si>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</si>
  <si>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</si>
  <si>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</si>
  <si>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</si>
  <si>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</si>
  <si>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</si>
  <si>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</si>
  <si>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</si>
  <si>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</si>
  <si>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</si>
  <si>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</si>
  <si>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</si>
  <si>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</si>
  <si>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</si>
  <si>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</si>
  <si>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</si>
  <si>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</si>
  <si>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</si>
  <si>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</si>
  <si>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</si>
  <si>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</si>
  <si>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</si>
  <si>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</si>
  <si>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</si>
  <si>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</si>
  <si>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</si>
  <si>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</si>
  <si>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</si>
  <si>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</si>
  <si>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</si>
  <si>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</si>
  <si>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</si>
  <si>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</si>
  <si>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</si>
  <si>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</si>
  <si>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</si>
  <si>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</si>
  <si>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</si>
  <si>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</si>
  <si>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</si>
  <si>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</si>
  <si>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</si>
  <si>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</si>
  <si>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</si>
  <si>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</si>
  <si>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</si>
  <si>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</si>
  <si>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</si>
  <si>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</si>
  <si>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</si>
  <si>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</si>
  <si>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</si>
  <si>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</si>
  <si>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</si>
  <si>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</si>
  <si>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</si>
  <si>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</si>
  <si>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</si>
  <si>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</si>
  <si>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</si>
  <si>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</si>
  <si>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</si>
  <si>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</si>
  <si>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</si>
  <si>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</si>
  <si>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</si>
  <si>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</si>
  <si>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</si>
  <si>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</si>
  <si>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</si>
  <si>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</si>
  <si>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</si>
  <si>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</si>
  <si>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</si>
  <si>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</si>
  <si>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</si>
  <si>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</si>
  <si>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</si>
  <si>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</si>
  <si>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</si>
  <si>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</si>
  <si>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</si>
  <si>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</si>
  <si>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</si>
  <si>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</si>
  <si>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</si>
  <si>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</si>
  <si>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</si>
  <si>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</si>
  <si>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</si>
  <si>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</si>
  <si>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</si>
  <si>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</si>
  <si>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</si>
  <si>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</si>
  <si>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</si>
  <si>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</si>
  <si>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</si>
  <si>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</si>
  <si>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</si>
  <si>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</si>
  <si>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</si>
  <si>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</si>
  <si>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</si>
  <si>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</si>
  <si>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</si>
  <si>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</si>
  <si>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</si>
  <si>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</si>
  <si>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</si>
  <si>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</si>
  <si>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</si>
  <si>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</si>
  <si>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</si>
  <si>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</si>
  <si>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</si>
  <si>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</si>
  <si>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</si>
  <si>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</si>
  <si>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</si>
  <si>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</si>
  <si>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</si>
  <si>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</si>
  <si>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</si>
  <si>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</si>
  <si>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</si>
  <si>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</si>
  <si>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</si>
  <si>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</si>
  <si>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</si>
  <si>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</si>
  <si>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</si>
  <si>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</si>
  <si>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</si>
  <si>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</si>
  <si>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</si>
  <si>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</si>
  <si>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</si>
  <si>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</si>
  <si>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</si>
  <si>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</si>
  <si>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</si>
  <si>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</si>
  <si>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</si>
  <si>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</si>
  <si>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</si>
  <si>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</si>
  <si>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</si>
  <si>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</si>
  <si>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</si>
  <si>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</si>
  <si>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</si>
  <si>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</si>
  <si>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</si>
  <si>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</si>
  <si>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</si>
  <si>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</si>
  <si>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</si>
  <si>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</si>
  <si>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</si>
  <si>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</si>
  <si>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</si>
  <si>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</si>
  <si>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</si>
  <si>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</si>
  <si>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</si>
  <si>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</si>
  <si>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</si>
  <si>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</si>
  <si>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</si>
  <si>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</si>
  <si>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</si>
  <si>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</si>
  <si>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</si>
  <si>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</si>
  <si>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</si>
  <si>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</si>
  <si>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</si>
  <si>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</si>
  <si>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</si>
  <si>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</si>
  <si>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</si>
  <si>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</si>
  <si>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</si>
  <si>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</si>
  <si>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</si>
  <si>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</si>
  <si>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</si>
  <si>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</si>
  <si>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</si>
  <si>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</si>
  <si>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</si>
  <si>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</si>
  <si>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</si>
  <si>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</si>
  <si>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</si>
  <si>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</si>
  <si>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</si>
  <si>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</si>
  <si>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</si>
  <si>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</si>
  <si>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</si>
  <si>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</si>
  <si>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</si>
  <si>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</si>
  <si>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</si>
  <si>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</si>
  <si>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</si>
  <si>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</si>
  <si>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</si>
  <si>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</si>
  <si>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</si>
  <si>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</si>
  <si>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</si>
  <si>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</si>
  <si>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</si>
  <si>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</si>
  <si>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</si>
  <si>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</si>
  <si>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</si>
  <si>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</si>
  <si>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</si>
  <si>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</si>
  <si>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</si>
  <si>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</si>
  <si>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</si>
  <si>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</si>
  <si>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</si>
  <si>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</si>
  <si>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</si>
  <si>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</si>
  <si>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</si>
  <si>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</si>
  <si>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</si>
  <si>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</si>
  <si>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</si>
  <si>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</si>
  <si>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</si>
  <si>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</si>
  <si>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</si>
  <si>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</si>
  <si>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</si>
  <si>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</si>
  <si>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</si>
  <si>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</si>
  <si>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</si>
  <si>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</si>
  <si>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</si>
  <si>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</si>
  <si>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</si>
  <si>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</si>
  <si>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</si>
  <si>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</si>
  <si>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</si>
  <si>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</si>
  <si>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</si>
  <si>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</si>
  <si>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</si>
  <si>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</si>
  <si>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</si>
  <si>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</si>
  <si>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</si>
  <si>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</si>
  <si>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</si>
  <si>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</si>
  <si>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</si>
  <si>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</si>
  <si>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</si>
  <si>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</si>
  <si>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</si>
  <si>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</si>
  <si>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</si>
  <si>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</si>
  <si>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</si>
  <si>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</si>
  <si>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</si>
  <si>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</si>
  <si>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</si>
  <si>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</si>
  <si>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</si>
  <si>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</si>
  <si>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</si>
  <si>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</si>
  <si>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</si>
  <si>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</si>
  <si>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</si>
  <si>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</si>
  <si>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</si>
  <si>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</si>
  <si>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</si>
  <si>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</si>
  <si>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</si>
  <si>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</si>
  <si>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</si>
  <si>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</si>
  <si>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</si>
  <si>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</si>
  <si>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</si>
  <si>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</si>
  <si>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</si>
  <si>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</si>
  <si>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</si>
  <si>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</si>
  <si>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</si>
  <si>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</si>
  <si>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</si>
  <si>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</si>
  <si>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</si>
  <si>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</si>
  <si>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</si>
  <si>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</si>
  <si>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</si>
  <si>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</si>
  <si>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</si>
  <si>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</si>
  <si>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</si>
  <si>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</si>
  <si>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</si>
  <si>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</si>
  <si>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</si>
  <si>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</si>
  <si>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</si>
  <si>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</si>
  <si>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</si>
  <si>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</si>
  <si>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</si>
  <si>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</si>
  <si>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</si>
  <si>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</si>
  <si>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</si>
  <si>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</si>
  <si>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</si>
  <si>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</si>
  <si>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</si>
  <si>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</si>
  <si>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</si>
  <si>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</si>
  <si>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</si>
  <si>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</si>
  <si>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</si>
  <si>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</si>
  <si>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</si>
  <si>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</si>
  <si>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</si>
  <si>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</si>
  <si>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</si>
  <si>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</si>
  <si>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</si>
  <si>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</si>
  <si>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</si>
  <si>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</si>
  <si>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</si>
  <si>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</si>
  <si>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</si>
  <si>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</si>
  <si>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</si>
  <si>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</si>
  <si>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</si>
  <si>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</si>
  <si>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</si>
  <si>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</si>
  <si>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</si>
  <si>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</si>
  <si>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</si>
  <si>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</si>
  <si>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</si>
  <si>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</si>
  <si>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</si>
  <si>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</si>
  <si>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</si>
  <si>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</si>
  <si>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</si>
  <si>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</si>
  <si>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</si>
  <si>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</si>
  <si>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</si>
  <si>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</si>
  <si>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</si>
  <si>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</si>
  <si>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</si>
  <si>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</si>
  <si>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</si>
  <si>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</si>
  <si>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</si>
  <si>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</si>
  <si>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</si>
  <si>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</si>
  <si>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</si>
  <si>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</si>
  <si>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</si>
  <si>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</si>
  <si>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</si>
  <si>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</si>
  <si>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</si>
  <si>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</si>
  <si>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</si>
  <si>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</si>
  <si>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</si>
  <si>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</si>
  <si>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</si>
  <si>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</si>
  <si>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</si>
  <si>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</si>
  <si>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</si>
  <si>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</si>
  <si>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</si>
  <si>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</si>
  <si>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</si>
  <si>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</si>
  <si>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</si>
  <si>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</si>
  <si>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</si>
  <si>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</si>
  <si>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</si>
  <si>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</si>
  <si>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</si>
  <si>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</si>
  <si>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</si>
  <si>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</si>
  <si>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</si>
  <si>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</si>
  <si>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</si>
  <si>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</si>
  <si>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</si>
  <si>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</si>
  <si>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</si>
  <si>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</si>
  <si>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</si>
  <si>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</si>
  <si>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</si>
  <si>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</si>
  <si>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</si>
  <si>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</si>
  <si>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</si>
  <si>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</si>
  <si>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</si>
  <si>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</si>
  <si>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</si>
  <si>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</si>
  <si>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</si>
  <si>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</si>
  <si>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</si>
  <si>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</si>
  <si>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</si>
  <si>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</si>
  <si>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</si>
  <si>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</si>
  <si>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</si>
  <si>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</si>
  <si>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</si>
  <si>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</si>
  <si>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</si>
  <si>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</si>
  <si>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</si>
  <si>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</si>
  <si>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</si>
  <si>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</si>
  <si>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</si>
  <si>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</si>
  <si>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</si>
  <si>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</si>
  <si>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</si>
  <si>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</si>
  <si>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</si>
  <si>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</si>
  <si>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</si>
  <si>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</si>
  <si>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</si>
  <si>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</si>
  <si>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</si>
  <si>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</si>
  <si>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</si>
  <si>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</si>
  <si>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</si>
  <si>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</si>
  <si>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</si>
  <si>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</si>
  <si>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</si>
  <si>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</si>
  <si>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</si>
  <si>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</si>
  <si>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</si>
  <si>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</si>
  <si>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</si>
  <si>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</si>
  <si>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</si>
  <si>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</si>
  <si>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</si>
  <si>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</si>
  <si>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</si>
  <si>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</si>
  <si>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</si>
  <si>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</si>
  <si>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</si>
  <si>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</si>
  <si>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</si>
  <si>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</si>
  <si>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</si>
  <si>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</si>
  <si>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</si>
  <si>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</si>
  <si>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</si>
  <si>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</si>
  <si>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</si>
  <si>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</si>
  <si>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</si>
  <si>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</si>
  <si>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</si>
  <si>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</si>
  <si>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</si>
  <si>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</si>
  <si>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</si>
  <si>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</si>
  <si>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</si>
  <si>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</si>
  <si>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</si>
  <si>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</si>
  <si>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</si>
  <si>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</si>
  <si>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</si>
  <si>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</si>
  <si>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</si>
  <si>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</si>
  <si>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</si>
  <si>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</si>
  <si>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</si>
  <si>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</si>
  <si>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</si>
  <si>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</si>
  <si>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</si>
  <si>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</si>
  <si>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</si>
  <si>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</si>
  <si>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</si>
  <si>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</si>
  <si>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</si>
  <si>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</si>
  <si>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</si>
  <si>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</si>
  <si>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</si>
  <si>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</si>
  <si>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</si>
  <si>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</si>
  <si>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</si>
  <si>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</si>
  <si>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</si>
  <si>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</si>
  <si>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</si>
  <si>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</si>
  <si>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</si>
  <si>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</si>
  <si>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</si>
  <si>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</si>
  <si>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</si>
  <si>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</si>
  <si>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</si>
  <si>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</si>
  <si>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</si>
  <si>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</si>
  <si>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</si>
  <si>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</si>
  <si>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</si>
  <si>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</si>
  <si>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</si>
  <si>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</si>
  <si>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</si>
  <si>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</si>
  <si>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</si>
  <si>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</si>
  <si>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</si>
  <si>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</si>
  <si>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</si>
  <si>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</si>
  <si>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</si>
  <si>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</si>
  <si>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</si>
  <si>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</si>
  <si>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</si>
  <si>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</si>
  <si>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</si>
  <si>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</si>
  <si>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</si>
  <si>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</si>
  <si>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</si>
  <si>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</si>
  <si>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</si>
  <si>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</si>
  <si>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</si>
  <si>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</si>
  <si>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</si>
  <si>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</si>
  <si>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</si>
  <si>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</si>
  <si>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</si>
  <si>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</si>
  <si>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</si>
  <si>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</si>
  <si>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</si>
  <si>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</si>
  <si>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</si>
  <si>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</si>
  <si>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</si>
  <si>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</si>
  <si>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</si>
  <si>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</si>
  <si>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</si>
  <si>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</si>
  <si>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</si>
  <si>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</si>
  <si>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</si>
  <si>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</si>
  <si>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</si>
  <si>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</si>
  <si>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</si>
  <si>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</si>
  <si>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</si>
  <si>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</si>
  <si>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</si>
  <si>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</si>
  <si>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</si>
  <si>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</si>
  <si>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</si>
  <si>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</si>
  <si>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</si>
  <si>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</si>
  <si>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</si>
  <si>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</si>
  <si>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</si>
  <si>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</si>
  <si>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</si>
  <si>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</si>
  <si>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</si>
  <si>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</si>
  <si>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</si>
  <si>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</si>
  <si>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</si>
  <si>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</si>
  <si>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</si>
  <si>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</si>
  <si>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</si>
  <si>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</si>
  <si>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</si>
  <si>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</si>
  <si>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</si>
  <si>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</si>
  <si>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</si>
  <si>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</si>
  <si>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</si>
  <si>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</si>
  <si>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</si>
  <si>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</si>
  <si>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</si>
  <si>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</si>
  <si>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</si>
  <si>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</si>
  <si>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</si>
  <si>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</si>
  <si>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</si>
  <si>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</si>
  <si>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</si>
  <si>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</si>
  <si>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</si>
  <si>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</si>
  <si>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</si>
  <si>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</si>
  <si>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</si>
  <si>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</si>
  <si>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</si>
  <si>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</si>
  <si>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</si>
  <si>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</si>
  <si>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</si>
  <si>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</si>
  <si>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</si>
  <si>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</si>
  <si>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</si>
  <si>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</si>
  <si>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</si>
  <si>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</si>
  <si>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</si>
  <si>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</si>
  <si>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</si>
  <si>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</si>
  <si>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</si>
  <si>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</si>
  <si>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</si>
  <si>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</si>
  <si>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</si>
  <si>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</si>
  <si>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</si>
  <si>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</si>
  <si>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</si>
  <si>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</si>
  <si>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</si>
  <si>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</si>
  <si>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</si>
  <si>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</si>
  <si>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</si>
  <si>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</si>
  <si>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</si>
  <si>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</si>
  <si>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</si>
  <si>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</si>
  <si>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</si>
  <si>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</si>
  <si>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</si>
  <si>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</si>
  <si>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</si>
  <si>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</si>
  <si>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</si>
  <si>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</si>
  <si>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</si>
  <si>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</si>
  <si>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</si>
  <si>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</si>
  <si>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</si>
  <si>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</si>
  <si>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</si>
  <si>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</si>
  <si>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</si>
  <si>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</si>
  <si>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</si>
  <si>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</si>
  <si>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</si>
  <si>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</si>
  <si>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</si>
  <si>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</si>
  <si>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</si>
  <si>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</si>
  <si>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</si>
  <si>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</si>
  <si>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</si>
  <si>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</si>
  <si>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</si>
  <si>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</si>
  <si>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</si>
  <si>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</si>
  <si>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</si>
  <si>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</si>
  <si>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</si>
  <si>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</si>
  <si>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</si>
  <si>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</si>
  <si>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</si>
  <si>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</si>
  <si>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</si>
  <si>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</si>
  <si>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</si>
  <si>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</si>
  <si>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</si>
  <si>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</si>
  <si>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</si>
  <si>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</si>
  <si>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</si>
  <si>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</si>
  <si>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</si>
  <si>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</si>
  <si>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</si>
  <si>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</si>
  <si>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</si>
  <si>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</si>
  <si>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</si>
  <si>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</si>
  <si>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</si>
  <si>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</si>
  <si>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</si>
  <si>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</si>
  <si>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</si>
  <si>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</si>
  <si>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</si>
  <si>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</si>
  <si>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</si>
  <si>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</si>
  <si>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</si>
  <si>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</si>
  <si>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</si>
  <si>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</si>
  <si>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</si>
  <si>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</si>
  <si>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</si>
  <si>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</si>
  <si>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</si>
  <si>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</si>
  <si>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</si>
  <si>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</si>
  <si>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</si>
  <si>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</si>
  <si>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</si>
  <si>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</si>
  <si>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</si>
  <si>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</si>
  <si>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</si>
  <si>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</si>
  <si>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</si>
  <si>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</si>
  <si>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</si>
  <si>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</si>
  <si>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</si>
  <si>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</si>
  <si>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</si>
  <si>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</si>
  <si>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</si>
  <si>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</si>
  <si>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</si>
  <si>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</si>
  <si>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</si>
  <si>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</si>
  <si>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</si>
  <si>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</si>
  <si>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</si>
  <si>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</si>
  <si>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</si>
  <si>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</si>
  <si>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</si>
  <si>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</si>
  <si>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</si>
  <si>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</si>
  <si>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</si>
  <si>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</si>
  <si>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</si>
  <si>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</si>
  <si>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</si>
  <si>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</si>
  <si>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</si>
  <si>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</si>
  <si>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</si>
  <si>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</si>
  <si>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</si>
  <si>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</si>
  <si>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</si>
  <si>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</si>
  <si>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</si>
  <si>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</si>
  <si>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</si>
  <si>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</si>
  <si>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</si>
  <si>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</si>
  <si>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</si>
  <si>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</si>
  <si>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</si>
  <si>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</si>
  <si>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</si>
  <si>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</si>
  <si>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</si>
  <si>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</si>
  <si>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</si>
  <si>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</si>
  <si>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</si>
  <si>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</si>
  <si>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</si>
  <si>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</si>
  <si>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</si>
  <si>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</si>
  <si>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</si>
  <si>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</si>
  <si>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</si>
  <si>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</si>
  <si>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</si>
  <si>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</si>
  <si>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</si>
  <si>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</si>
  <si>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</si>
  <si>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</si>
  <si>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</si>
  <si>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</si>
  <si>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</si>
  <si>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</si>
  <si>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</si>
  <si>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</si>
  <si>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</si>
  <si>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</si>
  <si>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</si>
  <si>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</si>
  <si>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</si>
  <si>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</si>
  <si>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</si>
  <si>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</si>
  <si>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</si>
  <si>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</si>
  <si>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</si>
  <si>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</si>
  <si>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</si>
  <si>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</si>
  <si>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</si>
  <si>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</si>
  <si>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</si>
  <si>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</si>
  <si>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</si>
  <si>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</si>
  <si>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</si>
  <si>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</si>
  <si>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</si>
  <si>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</si>
  <si>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</si>
  <si>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</si>
  <si>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</si>
  <si>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</si>
  <si>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</si>
  <si>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</si>
  <si>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</si>
  <si>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</si>
  <si>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</si>
  <si>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</si>
  <si>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</si>
  <si>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</si>
  <si>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</si>
  <si>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</si>
  <si>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</si>
  <si>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</si>
  <si>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</si>
  <si>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</si>
  <si>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</si>
  <si>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</si>
  <si>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</si>
  <si>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</si>
  <si>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</si>
  <si>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</si>
  <si>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</si>
  <si>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</si>
  <si>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</si>
  <si>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</si>
  <si>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</si>
  <si>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</si>
  <si>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</si>
  <si>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</si>
  <si>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</si>
  <si>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</si>
  <si>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</si>
  <si>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</si>
  <si>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</si>
  <si>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</si>
  <si>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</si>
  <si>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</si>
  <si>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</si>
  <si>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</si>
  <si>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</si>
  <si>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</si>
  <si>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</si>
  <si>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</si>
  <si>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</si>
  <si>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</si>
  <si>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</si>
  <si>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</si>
  <si>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</si>
  <si>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</si>
  <si>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</si>
  <si>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</si>
  <si>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</si>
  <si>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</si>
  <si>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</si>
  <si>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</si>
  <si>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</si>
  <si>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</si>
  <si>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</si>
  <si>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</si>
  <si>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</si>
  <si>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</si>
  <si>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</si>
  <si>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</si>
  <si>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</si>
  <si>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</si>
  <si>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</si>
  <si>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</si>
  <si>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</si>
  <si>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</si>
  <si>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</si>
  <si>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</si>
  <si>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</si>
  <si>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</si>
  <si>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</si>
  <si>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</si>
  <si>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</si>
  <si>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</si>
  <si>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</si>
  <si>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</si>
  <si>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</si>
  <si>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</si>
  <si>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</si>
  <si>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</si>
  <si>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</si>
  <si>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</si>
  <si>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</si>
  <si>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</si>
  <si>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</si>
  <si>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</si>
  <si>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</si>
  <si>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</si>
  <si>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</si>
  <si>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</si>
  <si>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</si>
  <si>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</si>
  <si>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</si>
  <si>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</si>
  <si>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</si>
  <si>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</si>
  <si>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</si>
  <si>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</si>
  <si>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</si>
  <si>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</si>
  <si>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</si>
  <si>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</si>
  <si>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</si>
  <si>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</si>
  <si>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</si>
  <si>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</si>
  <si>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</si>
  <si>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</si>
  <si>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</si>
  <si>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</si>
  <si>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</si>
  <si>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</si>
  <si>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</si>
  <si>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</si>
  <si>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</si>
  <si>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</si>
  <si>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</si>
  <si>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</si>
  <si>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</si>
  <si>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</si>
  <si>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</si>
  <si>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</si>
  <si>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</si>
  <si>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</si>
  <si>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</si>
  <si>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</si>
  <si>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</si>
  <si>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</si>
  <si>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</si>
  <si>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</si>
  <si>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</si>
  <si>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</si>
  <si>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</si>
  <si>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</si>
  <si>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</si>
  <si>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</si>
  <si>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</si>
  <si>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</si>
  <si>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</si>
  <si>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</si>
  <si>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</si>
  <si>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</si>
  <si>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</si>
  <si>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</si>
  <si>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</si>
  <si>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</si>
  <si>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</si>
  <si>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</si>
  <si>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</si>
  <si>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</si>
  <si>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</si>
  <si>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</si>
  <si>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</si>
  <si>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</si>
  <si>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</si>
  <si>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</si>
  <si>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</si>
  <si>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</si>
  <si>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</si>
  <si>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</si>
  <si>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</si>
  <si>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</si>
  <si>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</si>
  <si>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</si>
  <si>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</si>
  <si>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</si>
  <si>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</si>
  <si>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</si>
  <si>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</si>
  <si>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</si>
  <si>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</si>
  <si>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</si>
  <si>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</si>
  <si>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</si>
  <si>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</si>
  <si>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</si>
  <si>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</si>
  <si>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</si>
  <si>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</si>
  <si>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</si>
  <si>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</si>
  <si>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</si>
  <si>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</si>
  <si>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</si>
  <si>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</si>
  <si>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</si>
  <si>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</si>
  <si>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</si>
  <si>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</si>
  <si>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</si>
  <si>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</si>
  <si>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</si>
  <si>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</si>
  <si>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</si>
  <si>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</si>
  <si>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</si>
  <si>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</si>
  <si>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</si>
  <si>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</si>
  <si>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</si>
  <si>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</si>
  <si>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</si>
  <si>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</si>
  <si>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</si>
  <si>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</si>
  <si>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</si>
  <si>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</si>
  <si>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</si>
  <si>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</si>
  <si>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</si>
  <si>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</si>
  <si>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</si>
  <si>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</si>
  <si>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</si>
  <si>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</si>
  <si>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</si>
  <si>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</si>
  <si>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</si>
  <si>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</si>
  <si>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</si>
  <si>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</si>
  <si>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</si>
  <si>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</si>
  <si>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</si>
  <si>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</si>
  <si>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</si>
  <si>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</si>
  <si>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</si>
  <si>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</si>
  <si>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</si>
  <si>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</si>
  <si>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</si>
  <si>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</si>
  <si>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</si>
  <si>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</si>
  <si>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</si>
  <si>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</si>
  <si>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</si>
  <si>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</si>
  <si>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</si>
  <si>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</si>
  <si>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</si>
  <si>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</si>
  <si>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</si>
  <si>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</si>
  <si>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</si>
  <si>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</si>
  <si>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</si>
  <si>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</si>
  <si>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</si>
  <si>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</si>
  <si>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</si>
  <si>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</si>
  <si>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</si>
  <si>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</si>
  <si>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</si>
  <si>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</si>
  <si>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</si>
  <si>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</si>
  <si>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</si>
  <si>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</si>
  <si>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</si>
  <si>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</si>
  <si>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</si>
  <si>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</si>
  <si>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</si>
  <si>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</si>
  <si>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</si>
  <si>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</si>
  <si>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</si>
  <si>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</si>
  <si>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</si>
  <si>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</si>
  <si>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</si>
  <si>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</si>
  <si>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</si>
  <si>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</si>
  <si>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</si>
  <si>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</si>
  <si>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</si>
  <si>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</si>
  <si>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</si>
  <si>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</si>
  <si>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</si>
  <si>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</si>
  <si>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</si>
  <si>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</si>
  <si>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</si>
  <si>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</si>
  <si>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</si>
  <si>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</si>
  <si>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</si>
  <si>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</si>
  <si>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</si>
  <si>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</si>
  <si>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</si>
  <si>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</si>
  <si>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</si>
  <si>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</si>
  <si>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</si>
  <si>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</si>
  <si>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</si>
  <si>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</si>
  <si>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</si>
  <si>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</si>
  <si>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</si>
  <si>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</si>
  <si>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</si>
  <si>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</si>
  <si>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</si>
  <si>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</si>
  <si>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</si>
  <si>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</si>
  <si>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</si>
  <si>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</si>
  <si>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</si>
  <si>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</si>
  <si>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</si>
  <si>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</si>
  <si>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</si>
  <si>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</si>
  <si>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</si>
  <si>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</si>
  <si>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</si>
  <si>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</si>
  <si>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</si>
  <si>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</si>
  <si>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</si>
  <si>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</si>
  <si>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</si>
  <si>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</si>
  <si>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</si>
  <si>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</si>
  <si>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</si>
  <si>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</si>
  <si>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</si>
  <si>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</si>
  <si>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</si>
  <si>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</si>
  <si>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</si>
  <si>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</si>
  <si>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</si>
  <si>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</si>
  <si>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</si>
  <si>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</si>
  <si>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</si>
  <si>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</si>
  <si>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</si>
  <si>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</si>
  <si>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</si>
  <si>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</si>
  <si>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</si>
  <si>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</si>
  <si>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</si>
  <si>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</si>
  <si>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</si>
  <si>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</si>
  <si>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</si>
  <si>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</si>
  <si>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</si>
  <si>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</si>
  <si>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</si>
  <si>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</si>
  <si>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</si>
  <si>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</si>
  <si>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</si>
  <si>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</si>
  <si>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</si>
  <si>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</si>
  <si>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</si>
  <si>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</si>
  <si>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</si>
  <si>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</si>
  <si>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</si>
  <si>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</si>
  <si>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</si>
  <si>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</si>
  <si>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</si>
  <si>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</si>
  <si>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</si>
  <si>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</si>
  <si>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</si>
  <si>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</si>
  <si>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</si>
  <si>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</si>
  <si>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</si>
  <si>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</si>
  <si>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</si>
  <si>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</si>
  <si>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</si>
  <si>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</si>
  <si>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</si>
  <si>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</si>
  <si>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</si>
  <si>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</si>
  <si>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</si>
  <si>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</si>
  <si>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</si>
  <si>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</si>
  <si>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</si>
  <si>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</si>
  <si>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</si>
  <si>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</si>
  <si>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</si>
  <si>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</si>
  <si>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</si>
  <si>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</si>
  <si>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</si>
  <si>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</si>
  <si>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</si>
  <si>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</si>
  <si>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</si>
  <si>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</si>
  <si>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</si>
  <si>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</si>
  <si>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</si>
  <si>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</si>
  <si>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</si>
  <si>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</si>
  <si>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</si>
  <si>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</si>
  <si>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</si>
  <si>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</si>
  <si>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</si>
  <si>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</si>
  <si>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</si>
  <si>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</si>
  <si>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</si>
  <si>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</si>
  <si>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</si>
  <si>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</si>
  <si>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</si>
  <si>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</si>
  <si>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</si>
  <si>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</si>
  <si>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</si>
  <si>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</si>
  <si>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</si>
  <si>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</si>
  <si>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</si>
  <si>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</si>
  <si>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</si>
  <si>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</si>
  <si>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</si>
  <si>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</si>
  <si>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</si>
  <si>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</si>
  <si>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</si>
  <si>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</si>
  <si>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</si>
  <si>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</si>
  <si>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</si>
  <si>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</si>
  <si>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</si>
  <si>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</si>
  <si>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</si>
  <si>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</si>
  <si>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</si>
  <si>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</si>
  <si>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</si>
  <si>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</si>
  <si>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</si>
  <si>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</si>
  <si>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</si>
  <si>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</si>
  <si>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</si>
  <si>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</si>
  <si>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</si>
  <si>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</si>
  <si>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</si>
  <si>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</si>
  <si>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</si>
  <si>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</si>
  <si>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</si>
  <si>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</si>
  <si>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</si>
  <si>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</si>
  <si>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</si>
  <si>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</si>
  <si>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</si>
  <si>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</si>
  <si>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</si>
  <si>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</si>
  <si>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</si>
  <si>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</si>
  <si>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</si>
  <si>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</si>
  <si>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</si>
  <si>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</si>
  <si>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</si>
  <si>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</si>
  <si>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</si>
  <si>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</si>
  <si>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</si>
  <si>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</si>
  <si>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</si>
  <si>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</si>
  <si>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</si>
  <si>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</si>
  <si>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</si>
  <si>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</si>
  <si>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</si>
  <si>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</si>
  <si>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</si>
  <si>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</si>
  <si>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</si>
  <si>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</si>
  <si>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</si>
  <si>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</si>
  <si>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</si>
  <si>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</si>
  <si>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</si>
  <si>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</si>
  <si>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</si>
  <si>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</si>
  <si>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</si>
  <si>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</si>
  <si>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</si>
  <si>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</si>
  <si>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</si>
  <si>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</si>
  <si>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</si>
  <si>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</si>
  <si>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</si>
  <si>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</si>
  <si>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</si>
  <si>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</si>
  <si>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</si>
  <si>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</si>
  <si>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</si>
  <si>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</si>
  <si>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</si>
  <si>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</si>
  <si>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</si>
  <si>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</si>
  <si>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</si>
  <si>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</si>
  <si>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</si>
  <si>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</si>
  <si>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</si>
  <si>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</si>
  <si>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</si>
  <si>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</si>
  <si>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</si>
  <si>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</si>
  <si>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</si>
  <si>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</si>
  <si>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</si>
  <si>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</si>
  <si>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</si>
  <si>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</si>
  <si>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</si>
  <si>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</si>
  <si>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</si>
  <si>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</si>
  <si>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</si>
  <si>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</si>
  <si>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</si>
  <si>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</si>
  <si>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</si>
  <si>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</si>
  <si>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</si>
  <si>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</si>
  <si>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</si>
  <si>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</si>
  <si>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</si>
  <si>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</si>
  <si>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</si>
  <si>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</si>
  <si>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</si>
  <si>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</si>
  <si>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</si>
  <si>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</si>
  <si>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</si>
  <si>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</si>
  <si>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</si>
  <si>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</si>
  <si>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</si>
  <si>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</si>
  <si>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</si>
  <si>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</si>
  <si>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</si>
  <si>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</si>
  <si>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</si>
  <si>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</si>
  <si>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</si>
  <si>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</si>
  <si>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</si>
  <si>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</si>
  <si>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</si>
  <si>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</si>
  <si>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</si>
  <si>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</si>
  <si>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</si>
  <si>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</si>
  <si>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</si>
  <si>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</si>
  <si>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</si>
  <si>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</si>
  <si>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</si>
  <si>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</si>
  <si>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</si>
  <si>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</si>
  <si>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</si>
  <si>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</si>
  <si>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</si>
  <si>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</si>
  <si>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</si>
  <si>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</si>
  <si>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</si>
  <si>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</si>
  <si>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</si>
  <si>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</si>
  <si>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</si>
  <si>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</si>
  <si>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</si>
  <si>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</si>
  <si>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</si>
  <si>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</si>
  <si>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</si>
  <si>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</si>
  <si>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</si>
  <si>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</si>
  <si>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</si>
  <si>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</si>
  <si>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</si>
  <si>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</si>
  <si>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</si>
  <si>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</si>
  <si>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</si>
  <si>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</si>
  <si>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</si>
  <si>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</si>
  <si>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</si>
  <si>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</si>
  <si>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</si>
  <si>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</si>
  <si>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</si>
  <si>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</si>
  <si>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</si>
  <si>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</si>
  <si>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</si>
  <si>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</si>
  <si>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</si>
  <si>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</si>
  <si>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</si>
  <si>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</si>
  <si>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</si>
  <si>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</si>
  <si>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</si>
  <si>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</si>
  <si>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</si>
  <si>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</si>
  <si>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</si>
  <si>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</si>
  <si>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</si>
  <si>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</si>
  <si>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</si>
  <si>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</si>
  <si>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</si>
  <si>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</si>
  <si>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</si>
  <si>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</si>
  <si>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</si>
  <si>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</si>
  <si>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</si>
  <si>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</si>
  <si>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</si>
  <si>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</si>
  <si>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</si>
  <si>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</si>
  <si>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</si>
  <si>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</si>
  <si>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</si>
  <si>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</si>
  <si>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</si>
  <si>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</si>
  <si>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</si>
  <si>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</si>
  <si>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</si>
  <si>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</si>
  <si>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</si>
  <si>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</si>
  <si>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</si>
  <si>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</si>
  <si>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</si>
  <si>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</si>
  <si>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</si>
  <si>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</si>
  <si>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</si>
  <si>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</si>
  <si>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</si>
  <si>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</si>
  <si>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</si>
  <si>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</si>
  <si>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</si>
  <si>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</si>
  <si>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</si>
  <si>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</si>
  <si>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</si>
  <si>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</si>
  <si>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</si>
  <si>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</si>
  <si>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</si>
  <si>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</si>
  <si>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</si>
  <si>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</si>
  <si>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</si>
  <si>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</si>
  <si>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</si>
  <si>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</si>
  <si>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</si>
  <si>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</si>
  <si>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</si>
  <si>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</si>
  <si>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</si>
  <si>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</si>
  <si>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</si>
  <si>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</si>
  <si>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</si>
  <si>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</si>
  <si>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</si>
  <si>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</si>
  <si>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</si>
  <si>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</si>
  <si>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</si>
  <si>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</si>
  <si>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</si>
  <si>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</si>
  <si>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</si>
  <si>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</si>
  <si>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</si>
  <si>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</si>
  <si>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</si>
  <si>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</si>
  <si>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</si>
  <si>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</si>
  <si>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</si>
  <si>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</si>
  <si>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</si>
  <si>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</si>
  <si>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</si>
  <si>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</si>
  <si>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</si>
  <si>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</si>
  <si>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</si>
  <si>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</si>
  <si>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</si>
  <si>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</si>
  <si>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</si>
  <si>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</si>
  <si>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</si>
  <si>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</si>
  <si>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</si>
  <si>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</si>
  <si>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</si>
  <si>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</si>
  <si>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</si>
  <si>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</si>
  <si>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</si>
  <si>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</si>
  <si>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</si>
  <si>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</si>
  <si>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</si>
  <si>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</si>
  <si>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</si>
  <si>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</si>
  <si>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</si>
  <si>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</si>
  <si>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</si>
  <si>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</si>
  <si>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</si>
  <si>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</si>
  <si>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</si>
  <si>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</si>
  <si>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</si>
  <si>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</si>
  <si>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</si>
  <si>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</si>
  <si>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</si>
  <si>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</si>
  <si>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</si>
  <si>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</si>
  <si>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</si>
  <si>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</si>
  <si>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</si>
  <si>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</si>
  <si>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</si>
  <si>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</si>
  <si>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</si>
  <si>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</si>
  <si>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</si>
  <si>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</si>
  <si>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</si>
  <si>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</si>
  <si>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</si>
  <si>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</si>
  <si>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</si>
  <si>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</si>
  <si>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</si>
  <si>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</si>
  <si>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</si>
  <si>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</si>
  <si>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</si>
  <si>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</si>
  <si>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</si>
  <si>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</si>
  <si>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</si>
  <si>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</si>
  <si>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</si>
  <si>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</si>
  <si>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</si>
  <si>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</si>
  <si>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</si>
  <si>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</si>
  <si>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</si>
  <si>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</si>
  <si>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</si>
  <si>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</si>
  <si>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</si>
  <si>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</si>
  <si>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</si>
  <si>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</si>
  <si>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</si>
  <si>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</si>
  <si>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</si>
  <si>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</si>
  <si>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</si>
  <si>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</si>
  <si>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</si>
  <si>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</si>
  <si>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</si>
  <si>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</si>
  <si>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</si>
  <si>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</si>
  <si>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</si>
  <si>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</si>
  <si>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</si>
  <si>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</si>
  <si>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</si>
  <si>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</si>
  <si>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</si>
  <si>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</si>
  <si>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</si>
  <si>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</si>
  <si>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</si>
  <si>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</si>
  <si>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</si>
  <si>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</si>
  <si>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</si>
  <si>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</si>
  <si>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</si>
  <si>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</si>
  <si>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</si>
  <si>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</si>
  <si>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</si>
  <si>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</si>
  <si>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</si>
  <si>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</si>
  <si>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</si>
  <si>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</si>
  <si>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</si>
  <si>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</si>
  <si>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</si>
  <si>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</si>
  <si>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</si>
  <si>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</si>
  <si>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</si>
  <si>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</si>
  <si>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</si>
  <si>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</si>
  <si>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</si>
  <si>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</si>
  <si>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</si>
  <si>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</si>
  <si>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</si>
  <si>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</si>
  <si>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</si>
  <si>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</si>
  <si>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</si>
  <si>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</si>
  <si>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</si>
  <si>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</si>
  <si>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</si>
  <si>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</si>
  <si>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</si>
  <si>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</si>
  <si>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</si>
  <si>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</si>
  <si>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</si>
  <si>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</si>
  <si>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</si>
  <si>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</si>
  <si>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</si>
  <si>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</si>
  <si>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</si>
  <si>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</si>
  <si>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</si>
  <si>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</si>
  <si>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</si>
  <si>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</si>
  <si>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</si>
  <si>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</si>
  <si>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</si>
  <si>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</si>
  <si>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</si>
  <si>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</si>
  <si>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</si>
  <si>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</si>
  <si>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</si>
  <si>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</si>
  <si>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</si>
  <si>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</si>
  <si>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</si>
  <si>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</si>
  <si>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</si>
  <si>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</si>
  <si>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</si>
  <si>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</si>
  <si>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</si>
  <si>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</si>
  <si>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</si>
  <si>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</si>
  <si>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</si>
  <si>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</si>
  <si>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</si>
  <si>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</si>
  <si>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</si>
  <si>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</si>
  <si>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</si>
  <si>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</si>
  <si>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</si>
  <si>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</si>
  <si>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</si>
  <si>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</si>
  <si>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</si>
  <si>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</si>
  <si>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</si>
  <si>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</si>
  <si>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</si>
  <si>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</si>
  <si>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</si>
  <si>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</si>
  <si>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</si>
  <si>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</si>
  <si>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</si>
  <si>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</si>
  <si>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</si>
  <si>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</si>
  <si>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</si>
  <si>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</si>
  <si>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</si>
  <si>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</si>
  <si>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</si>
  <si>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</si>
  <si>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</si>
  <si>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</si>
  <si>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</si>
  <si>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</si>
  <si>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</si>
  <si>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</si>
  <si>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</si>
  <si>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</si>
  <si>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</si>
  <si>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</si>
  <si>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</si>
  <si>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</si>
  <si>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</si>
  <si>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</si>
  <si>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</si>
  <si>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</si>
  <si>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</si>
  <si>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</si>
  <si>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</si>
  <si>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</si>
  <si>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</si>
  <si>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</si>
  <si>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</si>
  <si>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</si>
  <si>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</si>
  <si>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</si>
  <si>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</si>
  <si>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</si>
  <si>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</si>
  <si>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</si>
  <si>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</si>
  <si>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</si>
  <si>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</si>
  <si>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</si>
  <si>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</si>
  <si>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</si>
  <si>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</si>
  <si>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</si>
  <si>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</si>
  <si>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</si>
  <si>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</si>
  <si>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</si>
  <si>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</si>
  <si>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</si>
  <si>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</si>
  <si>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</si>
  <si>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</si>
  <si>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</si>
  <si>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</si>
  <si>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</si>
  <si>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</si>
  <si>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</si>
  <si>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</si>
  <si>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</si>
  <si>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</si>
  <si>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</si>
  <si>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</si>
  <si>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</si>
  <si>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</si>
  <si>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</si>
  <si>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</si>
  <si>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</si>
  <si>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</si>
  <si>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</si>
  <si>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</si>
  <si>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</si>
  <si>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</si>
  <si>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</si>
  <si>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</si>
  <si>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</si>
  <si>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</si>
  <si>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</si>
  <si>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</si>
  <si>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</si>
  <si>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</si>
  <si>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</si>
  <si>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</si>
  <si>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</si>
  <si>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</si>
  <si>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</si>
  <si>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</si>
  <si>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</si>
  <si>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</si>
  <si>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</si>
  <si>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</si>
  <si>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</si>
  <si>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</si>
  <si>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</si>
  <si>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</si>
  <si>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</si>
  <si>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</si>
  <si>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</si>
  <si>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</si>
  <si>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</si>
  <si>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</si>
  <si>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</si>
  <si>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</si>
  <si>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</si>
  <si>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</si>
  <si>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</si>
  <si>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</si>
  <si>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</si>
  <si>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</si>
  <si>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</si>
  <si>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</si>
  <si>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</si>
  <si>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</si>
  <si>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</si>
  <si>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</si>
  <si>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</si>
  <si>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</si>
  <si>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</si>
  <si>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</si>
  <si>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</si>
  <si>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</si>
  <si>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</si>
  <si>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</si>
  <si>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</si>
  <si>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</si>
  <si>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</si>
  <si>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</si>
  <si>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</si>
  <si>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</si>
  <si>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</si>
  <si>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</si>
  <si>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</si>
  <si>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</si>
  <si>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</si>
  <si>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</si>
  <si>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</si>
  <si>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</si>
  <si>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</si>
  <si>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</si>
  <si>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</si>
  <si>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</si>
  <si>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</si>
  <si>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</si>
  <si>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</si>
  <si>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</si>
  <si>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</si>
  <si>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</si>
  <si>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</si>
  <si>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</si>
  <si>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</si>
  <si>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</si>
  <si>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</si>
  <si>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</si>
  <si>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</si>
  <si>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</si>
  <si>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</si>
  <si>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</si>
  <si>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</si>
  <si>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</si>
  <si>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</si>
  <si>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</si>
  <si>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</si>
  <si>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</si>
  <si>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</si>
  <si>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</si>
  <si>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</si>
  <si>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</si>
  <si>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</si>
  <si>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</si>
  <si>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</si>
  <si>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</si>
  <si>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</si>
  <si>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</si>
  <si>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</si>
  <si>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</si>
  <si>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</si>
  <si>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</si>
  <si>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</si>
  <si>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</si>
  <si>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</si>
  <si>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</si>
  <si>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</si>
  <si>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</si>
  <si>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</si>
  <si>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</si>
  <si>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</si>
  <si>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</si>
  <si>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</si>
  <si>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</si>
  <si>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</si>
  <si>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</si>
  <si>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</si>
  <si>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</si>
  <si>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</si>
  <si>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</si>
  <si>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</si>
  <si>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</si>
  <si>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</si>
  <si>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</si>
  <si>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</si>
  <si>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</si>
  <si>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</si>
  <si>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</si>
  <si>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</si>
  <si>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</si>
  <si>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</si>
  <si>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</si>
  <si>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</si>
  <si>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</si>
  <si>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</si>
  <si>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</si>
  <si>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</si>
  <si>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</si>
  <si>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</si>
  <si>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</si>
  <si>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</si>
  <si>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</si>
  <si>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</si>
  <si>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</si>
  <si>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</si>
  <si>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</si>
  <si>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</si>
  <si>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</si>
  <si>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</si>
  <si>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</si>
  <si>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</si>
  <si>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</si>
  <si>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</si>
  <si>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</si>
  <si>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</si>
  <si>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</si>
  <si>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</si>
  <si>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</si>
  <si>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</si>
  <si>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</si>
  <si>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</si>
  <si>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</si>
  <si>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</si>
  <si>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</si>
  <si>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</si>
  <si>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</si>
  <si>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</si>
  <si>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</si>
  <si>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</si>
  <si>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</si>
  <si>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</si>
  <si>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</si>
  <si>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</si>
  <si>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</si>
  <si>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</si>
  <si>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</si>
  <si>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</si>
  <si>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</si>
  <si>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</si>
  <si>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</si>
  <si>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</si>
  <si>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</si>
  <si>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</si>
  <si>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</si>
  <si>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</si>
  <si>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</si>
  <si>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</si>
  <si>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</si>
  <si>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</si>
  <si>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</si>
  <si>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</si>
  <si>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</si>
  <si>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</si>
  <si>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</si>
  <si>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</si>
  <si>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</si>
  <si>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</si>
  <si>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</si>
  <si>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</si>
  <si>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</si>
  <si>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</si>
  <si>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</si>
  <si>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</si>
  <si>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</si>
  <si>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</si>
  <si>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</si>
  <si>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</si>
  <si>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</si>
  <si>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</si>
  <si>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</si>
  <si>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</si>
  <si>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</si>
  <si>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</si>
  <si>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</si>
  <si>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</si>
  <si>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</si>
  <si>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</si>
  <si>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</si>
  <si>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</si>
  <si>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</si>
  <si>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</si>
  <si>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</si>
  <si>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</si>
  <si>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</si>
  <si>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</si>
  <si>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</si>
  <si>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</si>
  <si>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</si>
  <si>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</si>
  <si>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</si>
  <si>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</si>
  <si>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</si>
  <si>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</si>
  <si>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</si>
  <si>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</si>
  <si>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</si>
  <si>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</si>
  <si>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</si>
  <si>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</si>
  <si>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</si>
  <si>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</si>
  <si>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</si>
  <si>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</si>
  <si>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</si>
  <si>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</si>
  <si>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</si>
  <si>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</si>
  <si>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</si>
  <si>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</si>
  <si>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</si>
  <si>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</si>
  <si>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</si>
  <si>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</si>
  <si>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</si>
  <si>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</si>
  <si>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</si>
  <si>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</si>
  <si>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</si>
  <si>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</si>
  <si>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</si>
  <si>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</si>
  <si>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</si>
  <si>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</si>
  <si>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</si>
  <si>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</si>
  <si>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</si>
  <si>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</si>
  <si>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</si>
  <si>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</si>
  <si>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</si>
  <si>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</si>
  <si>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</si>
  <si>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</si>
  <si>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</si>
  <si>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</si>
  <si>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</si>
  <si>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</si>
  <si>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</si>
  <si>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</si>
  <si>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</si>
  <si>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</si>
  <si>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</si>
  <si>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</si>
  <si>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</si>
  <si>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</si>
  <si>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</si>
  <si>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</si>
  <si>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</si>
  <si>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</si>
  <si>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</si>
  <si>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</si>
  <si>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</si>
  <si>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</si>
  <si>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</si>
  <si>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</si>
  <si>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</si>
  <si>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</si>
  <si>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</si>
  <si>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</si>
  <si>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</si>
  <si>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</si>
  <si>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</si>
  <si>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</si>
  <si>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</si>
  <si>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</si>
  <si>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</si>
  <si>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</si>
  <si>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</si>
  <si>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</si>
  <si>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</si>
  <si>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</si>
  <si>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</si>
  <si>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</si>
  <si>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</si>
  <si>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</si>
  <si>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</si>
  <si>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</si>
  <si>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</si>
  <si>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</si>
  <si>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</si>
  <si>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</si>
  <si>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</si>
  <si>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</si>
  <si>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</si>
  <si>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</si>
  <si>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</si>
  <si>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</si>
  <si>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</si>
  <si>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</si>
  <si>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</si>
  <si>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</si>
  <si>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</si>
  <si>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</si>
  <si>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</si>
  <si>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</si>
  <si>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</si>
  <si>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</si>
  <si>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</si>
  <si>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</si>
  <si>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</si>
  <si>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</si>
  <si>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</si>
  <si>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</si>
  <si>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</si>
  <si>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</si>
  <si>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</si>
  <si>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</si>
  <si>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</si>
  <si>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</si>
  <si>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</si>
  <si>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</si>
  <si>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</si>
  <si>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</si>
  <si>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</si>
  <si>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</si>
  <si>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</si>
  <si>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</si>
  <si>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</si>
  <si>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</si>
  <si>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</si>
  <si>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</si>
  <si>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</si>
  <si>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</si>
  <si>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</si>
  <si>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</si>
  <si>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</si>
  <si>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</si>
  <si>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</si>
  <si>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</si>
  <si>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</si>
  <si>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</si>
  <si>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</si>
  <si>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</si>
  <si>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</si>
  <si>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</si>
  <si>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</si>
  <si>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</si>
  <si>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</si>
  <si>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</si>
  <si>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</si>
  <si>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</si>
  <si>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</si>
  <si>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</si>
  <si>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</si>
  <si>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</si>
  <si>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</si>
  <si>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</si>
  <si>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</si>
  <si>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</si>
  <si>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</si>
  <si>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</si>
  <si>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</si>
  <si>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</si>
  <si>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</si>
  <si>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</si>
  <si>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</si>
  <si>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</si>
  <si>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</si>
  <si>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</si>
  <si>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</si>
  <si>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</si>
  <si>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</si>
  <si>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</si>
  <si>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</si>
  <si>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</si>
  <si>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</si>
  <si>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</si>
  <si>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</si>
  <si>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</si>
  <si>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</si>
  <si>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</si>
  <si>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</si>
  <si>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</si>
  <si>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</si>
  <si>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</si>
  <si>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</si>
  <si>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</si>
  <si>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</si>
  <si>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</si>
  <si>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</si>
  <si>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</si>
  <si>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</si>
  <si>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</si>
  <si>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</si>
  <si>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</si>
  <si>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</si>
  <si>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</si>
  <si>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</si>
  <si>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</si>
  <si>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</si>
  <si>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</si>
  <si>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</si>
  <si>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</si>
  <si>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</si>
  <si>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</si>
  <si>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</si>
  <si>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</si>
  <si>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</si>
  <si>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</si>
  <si>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</si>
  <si>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</si>
  <si>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</si>
  <si>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</si>
  <si>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</si>
  <si>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</si>
  <si>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</si>
  <si>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</si>
  <si>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</si>
  <si>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</si>
  <si>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</si>
  <si>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</si>
  <si>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</si>
  <si>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</si>
  <si>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</si>
  <si>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</si>
  <si>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</si>
  <si>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</si>
  <si>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</si>
  <si>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</si>
  <si>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</si>
  <si>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</si>
  <si>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</si>
  <si>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</si>
  <si>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</si>
  <si>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</si>
  <si>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</si>
  <si>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</si>
  <si>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</si>
  <si>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</si>
  <si>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</si>
  <si>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</si>
  <si>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</si>
  <si>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</si>
  <si>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</si>
  <si>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</si>
  <si>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</si>
  <si>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</si>
  <si>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</si>
  <si>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</si>
  <si>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</si>
  <si>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</si>
  <si>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</si>
  <si>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</si>
  <si>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</si>
  <si>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</si>
  <si>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</si>
  <si>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</si>
  <si>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</si>
  <si>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</si>
  <si>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</si>
  <si>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</si>
  <si>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</si>
  <si>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</si>
  <si>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</si>
  <si>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</si>
  <si>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</si>
  <si>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</si>
  <si>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</si>
  <si>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</si>
  <si>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</si>
  <si>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</si>
  <si>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</si>
  <si>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</si>
  <si>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</si>
  <si>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</si>
  <si>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</si>
  <si>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</si>
  <si>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</si>
  <si>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</si>
  <si>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</si>
  <si>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</si>
  <si>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</si>
  <si>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</si>
  <si>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</si>
  <si>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</si>
  <si>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</si>
  <si>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</si>
  <si>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</si>
  <si>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</si>
  <si>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</si>
  <si>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</si>
  <si>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</si>
  <si>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</si>
  <si>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</si>
  <si>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</si>
  <si>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</si>
  <si>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</si>
  <si>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</si>
  <si>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</si>
  <si>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</si>
  <si>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</si>
  <si>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</si>
  <si>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</si>
  <si>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</si>
  <si>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</si>
  <si>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</si>
  <si>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</si>
  <si>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</si>
  <si>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</si>
  <si>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</si>
  <si>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</si>
  <si>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</si>
  <si>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</si>
  <si>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</si>
  <si>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</si>
  <si>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</si>
  <si>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</si>
  <si>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</si>
  <si>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</si>
  <si>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</si>
  <si>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</si>
  <si>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</si>
  <si>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</si>
  <si>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</si>
  <si>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</si>
  <si>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</si>
  <si>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</si>
  <si>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</si>
  <si>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</si>
  <si>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</si>
  <si>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</si>
  <si>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</si>
  <si>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</si>
  <si>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</si>
  <si>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</si>
  <si>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</si>
  <si>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</si>
  <si>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</si>
  <si>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</si>
  <si>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</si>
  <si>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</si>
  <si>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</si>
  <si>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</si>
  <si>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</si>
  <si>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</si>
  <si>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</si>
  <si>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</si>
  <si>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</si>
  <si>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</si>
  <si>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</si>
  <si>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</si>
  <si>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</si>
  <si>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</si>
  <si>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</si>
  <si>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</si>
  <si>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</si>
  <si>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</si>
  <si>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</si>
  <si>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</si>
  <si>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</si>
  <si>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</si>
  <si>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</si>
  <si>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</si>
  <si>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</si>
  <si>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</si>
  <si>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</si>
  <si>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</si>
  <si>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</si>
  <si>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</si>
  <si>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</si>
  <si>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</si>
  <si>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</si>
  <si>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</si>
  <si>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</si>
  <si>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</si>
  <si>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</si>
  <si>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</si>
  <si>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</si>
  <si>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</si>
  <si>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</si>
  <si>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</si>
  <si>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</si>
  <si>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</si>
  <si>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</si>
  <si>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</si>
  <si>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</si>
  <si>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</si>
  <si>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</si>
  <si>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</si>
  <si>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</si>
  <si>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</si>
  <si>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</si>
  <si>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</si>
  <si>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</si>
  <si>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</si>
  <si>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</si>
  <si>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</si>
  <si>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</si>
  <si>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</si>
  <si>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</si>
  <si>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</si>
  <si>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</si>
  <si>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</si>
  <si>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</si>
  <si>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</si>
  <si>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</si>
  <si>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</si>
  <si>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</si>
  <si>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</si>
  <si>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</si>
  <si>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</si>
  <si>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</si>
  <si>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</si>
  <si>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</si>
  <si>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</si>
  <si>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</si>
  <si>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</si>
  <si>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</si>
  <si>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</si>
  <si>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</si>
  <si>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</si>
  <si>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</si>
  <si>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</si>
  <si>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</si>
  <si>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</si>
  <si>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</si>
  <si>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</si>
  <si>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</si>
  <si>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</si>
  <si>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</si>
  <si>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</si>
  <si>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</si>
  <si>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</si>
  <si>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</si>
  <si>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</si>
  <si>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</si>
  <si>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</si>
  <si>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</si>
  <si>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</si>
  <si>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</si>
  <si>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</si>
  <si>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</si>
  <si>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</si>
  <si>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</si>
  <si>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</si>
  <si>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</si>
  <si>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</si>
  <si>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</si>
  <si>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</si>
  <si>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</si>
  <si>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</si>
  <si>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</si>
  <si>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</si>
  <si>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</si>
  <si>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</si>
  <si>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</si>
  <si>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</si>
  <si>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</si>
  <si>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</si>
  <si>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</si>
  <si>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</si>
  <si>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</si>
  <si>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</si>
  <si>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</si>
  <si>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</si>
  <si>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</si>
  <si>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</si>
  <si>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</si>
  <si>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</si>
  <si>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</si>
  <si>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</si>
  <si>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</si>
  <si>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</si>
  <si>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</si>
  <si>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</si>
  <si>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</si>
  <si>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</si>
  <si>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</si>
  <si>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</si>
  <si>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</si>
  <si>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</si>
  <si>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</si>
  <si>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</si>
  <si>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</si>
  <si>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</si>
  <si>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</si>
  <si>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</si>
  <si>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</si>
  <si>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</si>
  <si>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</si>
  <si>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</si>
  <si>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</si>
  <si>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</si>
  <si>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</si>
  <si>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</si>
  <si>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</si>
  <si>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</si>
  <si>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</si>
  <si>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</si>
  <si>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</si>
  <si>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</si>
  <si>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</si>
  <si>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</si>
  <si>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</si>
  <si>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</si>
  <si>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</si>
  <si>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</si>
  <si>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</si>
  <si>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</si>
  <si>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</si>
  <si>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</si>
  <si>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</si>
  <si>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</si>
  <si>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</si>
  <si>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</si>
  <si>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</si>
  <si>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</si>
  <si>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</si>
  <si>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</si>
  <si>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</si>
  <si>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</si>
  <si>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</si>
  <si>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</si>
  <si>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</si>
  <si>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</si>
  <si>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</si>
  <si>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</si>
  <si>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</si>
  <si>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</si>
  <si>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</si>
  <si>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</si>
  <si>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</si>
  <si>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</si>
  <si>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</si>
  <si>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</si>
  <si>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</si>
  <si>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</si>
  <si>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</si>
  <si>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</si>
  <si>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</si>
  <si>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</si>
  <si>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</si>
  <si>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</si>
  <si>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</si>
  <si>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</si>
  <si>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</si>
  <si>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</si>
  <si>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</si>
  <si>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</si>
  <si>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</si>
  <si>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</si>
  <si>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</si>
  <si>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</si>
  <si>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</si>
  <si>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</si>
  <si>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</si>
  <si>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</si>
  <si>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</si>
  <si>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</si>
  <si>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</si>
  <si>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</si>
  <si>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</si>
  <si>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</si>
  <si>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</si>
  <si>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</si>
  <si>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</si>
  <si>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</si>
  <si>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</si>
  <si>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</si>
  <si>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</si>
  <si>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</si>
  <si>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</si>
  <si>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</si>
  <si>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</si>
  <si>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</si>
  <si>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</si>
  <si>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</si>
  <si>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</si>
  <si>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</si>
  <si>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</si>
  <si>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</si>
  <si>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</si>
  <si>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</si>
  <si>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</si>
  <si>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</si>
  <si>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</si>
  <si>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</si>
  <si>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</si>
  <si>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</si>
  <si>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</si>
  <si>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</si>
  <si>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</si>
  <si>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</si>
  <si>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</si>
  <si>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</si>
  <si>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</si>
  <si>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</si>
  <si>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</si>
  <si>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</si>
  <si>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</si>
  <si>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</si>
  <si>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</si>
  <si>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</si>
  <si>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</si>
  <si>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</si>
  <si>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</si>
  <si>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</si>
  <si>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</si>
  <si>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</si>
  <si>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</si>
  <si>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</si>
  <si>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</si>
  <si>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</si>
  <si>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</si>
  <si>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</si>
  <si>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</si>
  <si>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</si>
  <si>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</si>
  <si>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</si>
  <si>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</si>
  <si>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</si>
  <si>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</si>
  <si>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</si>
  <si>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</si>
  <si>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</si>
  <si>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</si>
  <si>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</si>
  <si>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</si>
  <si>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</si>
  <si>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</si>
  <si>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</si>
  <si>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</si>
  <si>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</si>
  <si>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</si>
  <si>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</si>
  <si>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</si>
  <si>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</si>
  <si>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</si>
  <si>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</si>
  <si>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</si>
  <si>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</si>
  <si>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</si>
  <si>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</si>
  <si>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</si>
  <si>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</si>
  <si>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</si>
  <si>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</si>
  <si>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</si>
  <si>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</si>
  <si>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</si>
  <si>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</si>
  <si>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</si>
  <si>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</si>
  <si>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</si>
  <si>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</si>
  <si>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</si>
  <si>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</si>
  <si>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</si>
  <si>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</si>
  <si>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</si>
  <si>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</si>
  <si>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</si>
  <si>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</si>
  <si>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</si>
  <si>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</si>
  <si>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</si>
  <si>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</si>
  <si>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</si>
  <si>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</si>
  <si>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</si>
  <si>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</si>
  <si>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</si>
  <si>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</si>
  <si>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</si>
  <si>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</si>
  <si>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</si>
  <si>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</si>
  <si>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</si>
  <si>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</si>
  <si>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</si>
  <si>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</si>
  <si>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</si>
  <si>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</si>
  <si>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</si>
  <si>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</si>
  <si>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</si>
  <si>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</si>
  <si>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</si>
  <si>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</si>
  <si>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</si>
  <si>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</si>
  <si>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</si>
  <si>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</si>
  <si>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</si>
  <si>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</si>
  <si>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</si>
  <si>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</si>
  <si>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</si>
  <si>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</si>
  <si>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</si>
  <si>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</si>
  <si>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</si>
  <si>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</si>
  <si>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</si>
  <si>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</si>
  <si>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</si>
  <si>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</si>
  <si>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</si>
  <si>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</si>
  <si>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</si>
  <si>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</si>
  <si>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</si>
  <si>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</si>
  <si>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</si>
  <si>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</si>
  <si>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</si>
  <si>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</si>
  <si>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</si>
  <si>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</si>
  <si>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</si>
  <si>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</si>
  <si>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</si>
  <si>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</si>
  <si>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</si>
  <si>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</si>
  <si>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</si>
  <si>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</si>
  <si>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</si>
  <si>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</si>
  <si>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</si>
  <si>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</si>
  <si>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</si>
  <si>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</si>
  <si>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</si>
  <si>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</si>
  <si>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</si>
  <si>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</si>
  <si>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</si>
  <si>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</si>
  <si>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</si>
  <si>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</si>
  <si>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</si>
  <si>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</si>
  <si>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</si>
  <si>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</si>
  <si>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</si>
  <si>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</si>
  <si>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</si>
  <si>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</si>
  <si>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</si>
  <si>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</si>
  <si>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</si>
  <si>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</si>
  <si>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</si>
  <si>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</si>
  <si>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</si>
  <si>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</si>
  <si>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</si>
  <si>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</si>
  <si>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</si>
  <si>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</si>
  <si>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</si>
  <si>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</si>
  <si>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</si>
  <si>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</si>
  <si>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</si>
  <si>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</si>
  <si>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</si>
  <si>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</si>
  <si>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</si>
  <si>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</si>
  <si>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</si>
  <si>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</si>
  <si>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</si>
  <si>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</si>
  <si>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</si>
  <si>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</si>
  <si>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</si>
  <si>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</si>
  <si>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</si>
  <si>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</si>
  <si>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</si>
  <si>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</si>
  <si>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</si>
  <si>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</si>
  <si>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</si>
  <si>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</si>
  <si>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</si>
  <si>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</si>
  <si>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</si>
  <si>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</si>
  <si>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</si>
  <si>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</si>
  <si>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</si>
  <si>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</si>
  <si>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</si>
  <si>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</si>
  <si>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</si>
  <si>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</si>
  <si>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</si>
  <si>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</si>
  <si>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</si>
  <si>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</si>
  <si>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</si>
  <si>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</si>
  <si>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</si>
  <si>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</si>
  <si>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</si>
  <si>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</si>
  <si>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</si>
  <si>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</si>
  <si>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</si>
  <si>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</si>
  <si>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</si>
  <si>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</si>
  <si>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</si>
  <si>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</si>
  <si>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</si>
  <si>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</si>
  <si>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</si>
  <si>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</si>
  <si>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</si>
  <si>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</si>
  <si>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</si>
  <si>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</si>
  <si>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</si>
  <si>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</si>
  <si>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</si>
  <si>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</si>
  <si>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</si>
  <si>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</si>
  <si>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</si>
  <si>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</si>
  <si>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</si>
  <si>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</si>
  <si>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</si>
  <si>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</si>
  <si>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</si>
  <si>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</si>
  <si>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</si>
  <si>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</si>
  <si>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</si>
  <si>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</si>
  <si>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</si>
  <si>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</si>
  <si>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</si>
  <si>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</si>
  <si>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</si>
  <si>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</si>
  <si>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</si>
  <si>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</si>
  <si>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</si>
  <si>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</si>
  <si>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</si>
  <si>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</si>
  <si>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</si>
  <si>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</si>
  <si>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</si>
  <si>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</si>
  <si>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</si>
  <si>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</si>
  <si>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</si>
  <si>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</si>
  <si>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</si>
  <si>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</si>
  <si>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</si>
  <si>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</si>
  <si>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</si>
  <si>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</si>
  <si>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</si>
  <si>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</si>
  <si>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</si>
  <si>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</si>
  <si>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</si>
  <si>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</si>
  <si>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</si>
  <si>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</si>
  <si>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</si>
  <si>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</si>
  <si>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</si>
  <si>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</si>
  <si>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</si>
  <si>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</si>
  <si>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</si>
  <si>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</si>
  <si>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</si>
  <si>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</si>
  <si>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</si>
  <si>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</si>
  <si>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</si>
  <si>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</si>
  <si>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</si>
  <si>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</si>
  <si>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</si>
  <si>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</si>
  <si>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</si>
  <si>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</si>
  <si>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</si>
  <si>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</si>
  <si>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</si>
  <si>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</si>
  <si>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</si>
  <si>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</si>
  <si>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</si>
  <si>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</si>
  <si>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</si>
  <si>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</si>
  <si>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</si>
  <si>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</si>
  <si>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</si>
  <si>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</si>
  <si>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</si>
  <si>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</si>
  <si>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</si>
  <si>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</si>
  <si>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</si>
  <si>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</si>
  <si>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</si>
  <si>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</si>
  <si>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</si>
  <si>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</si>
  <si>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</si>
  <si>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</si>
  <si>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</si>
  <si>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</si>
  <si>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</si>
  <si>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</si>
  <si>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</si>
  <si>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</si>
  <si>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</si>
  <si>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</si>
  <si>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</si>
  <si>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</si>
  <si>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</si>
  <si>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</si>
  <si>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</si>
  <si>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</si>
  <si>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</si>
  <si>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</si>
  <si>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</si>
  <si>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</si>
  <si>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</si>
  <si>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</si>
  <si>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</si>
  <si>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</si>
  <si>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</si>
  <si>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</si>
  <si>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</si>
  <si>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</si>
  <si>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</si>
  <si>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</si>
  <si>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</si>
  <si>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</si>
  <si>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</si>
  <si>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</si>
  <si>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</si>
  <si>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</si>
  <si>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</si>
  <si>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</si>
  <si>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</si>
  <si>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</si>
  <si>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</si>
  <si>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</si>
  <si>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</si>
  <si>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</si>
  <si>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</si>
  <si>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</si>
  <si>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</si>
  <si>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</si>
  <si>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</si>
  <si>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</si>
  <si>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</si>
  <si>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</si>
  <si>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</si>
  <si>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</si>
  <si>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</si>
  <si>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</si>
  <si>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</si>
  <si>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</si>
  <si>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</si>
  <si>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</si>
  <si>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</si>
  <si>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</si>
  <si>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</si>
  <si>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</si>
  <si>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</si>
  <si>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</si>
  <si>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</si>
  <si>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</si>
  <si>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</si>
  <si>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</si>
  <si>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</si>
  <si>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</si>
  <si>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</si>
  <si>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</si>
  <si>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</si>
  <si>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</si>
  <si>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</si>
  <si>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</si>
  <si>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</si>
  <si>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</si>
  <si>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</si>
  <si>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</si>
  <si>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</si>
  <si>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</si>
  <si>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</si>
  <si>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</si>
  <si>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</si>
  <si>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</si>
  <si>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</si>
  <si>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</si>
  <si>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</si>
  <si>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</si>
  <si>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</si>
  <si>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</si>
  <si>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</si>
  <si>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</si>
  <si>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</si>
  <si>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</si>
  <si>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</si>
  <si>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</si>
  <si>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</si>
  <si>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</si>
  <si>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</si>
  <si>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</si>
  <si>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</si>
  <si>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</si>
  <si>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</si>
  <si>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</si>
  <si>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</si>
  <si>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</si>
  <si>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</si>
  <si>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</si>
  <si>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</si>
  <si>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</si>
  <si>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</si>
  <si>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</si>
  <si>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</si>
  <si>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</si>
  <si>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</si>
  <si>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</si>
  <si>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</si>
  <si>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</si>
  <si>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</si>
  <si>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</si>
  <si>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</si>
  <si>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</si>
  <si>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</si>
  <si>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</si>
  <si>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</si>
  <si>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</si>
  <si>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</si>
  <si>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</si>
  <si>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</si>
  <si>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</si>
  <si>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</si>
  <si>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</si>
  <si>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</si>
  <si>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</si>
  <si>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</si>
  <si>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</si>
  <si>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</si>
  <si>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</si>
  <si>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</si>
  <si>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</si>
  <si>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</si>
  <si>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</si>
  <si>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</si>
  <si>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</si>
  <si>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</si>
  <si>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</si>
  <si>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</si>
  <si>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</si>
  <si>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</si>
  <si>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</si>
  <si>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</si>
  <si>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</si>
  <si>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</si>
  <si>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</si>
  <si>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</si>
  <si>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</si>
  <si>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</si>
  <si>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</si>
  <si>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</si>
  <si>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</si>
  <si>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</si>
  <si>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</si>
  <si>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</si>
  <si>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</si>
  <si>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</si>
  <si>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</si>
  <si>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</si>
  <si>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</si>
  <si>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</si>
  <si>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</si>
  <si>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</si>
  <si>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</si>
  <si>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</si>
  <si>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</si>
  <si>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</si>
  <si>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</si>
  <si>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</si>
  <si>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</si>
  <si>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</si>
  <si>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</si>
  <si>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</si>
  <si>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</si>
  <si>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</si>
  <si>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</si>
  <si>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</si>
  <si>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</si>
  <si>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</si>
  <si>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</si>
  <si>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</si>
  <si>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</si>
  <si>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</si>
  <si>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</si>
  <si>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</si>
  <si>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</si>
  <si>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</si>
  <si>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</si>
  <si>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</si>
  <si>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</si>
  <si>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</si>
  <si>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</si>
  <si>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</si>
  <si>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</si>
  <si>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</si>
  <si>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</si>
  <si>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</si>
  <si>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</si>
  <si>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</si>
  <si>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</si>
  <si>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</si>
  <si>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</si>
  <si>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</si>
  <si>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</si>
  <si>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</si>
  <si>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</si>
  <si>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</si>
  <si>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</si>
  <si>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</si>
  <si>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</si>
  <si>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</si>
  <si>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</si>
  <si>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</si>
  <si>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</si>
  <si>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</si>
  <si>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</si>
  <si>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</si>
  <si>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</si>
  <si>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</si>
  <si>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</si>
  <si>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</si>
  <si>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</si>
  <si>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</si>
  <si>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</si>
  <si>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</si>
  <si>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</si>
  <si>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</si>
  <si>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</si>
  <si>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</si>
  <si>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</si>
  <si>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</si>
  <si>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</si>
  <si>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</si>
  <si>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</si>
  <si>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</si>
  <si>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</si>
  <si>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</si>
  <si>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</si>
  <si>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</si>
  <si>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</si>
  <si>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</si>
  <si>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</si>
  <si>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</si>
  <si>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</si>
  <si>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</si>
  <si>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</si>
  <si>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</si>
  <si>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</si>
  <si>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</si>
  <si>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</si>
  <si>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</si>
  <si>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</si>
  <si>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</si>
  <si>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</si>
  <si>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</si>
  <si>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</si>
  <si>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</si>
  <si>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</si>
  <si>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</si>
  <si>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</si>
  <si>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</si>
  <si>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</si>
  <si>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</si>
  <si>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</si>
  <si>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</si>
  <si>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</si>
  <si>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</si>
  <si>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</si>
  <si>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</si>
  <si>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</si>
  <si>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</si>
  <si>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</si>
  <si>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</si>
  <si>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</si>
  <si>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</si>
  <si>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</si>
  <si>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</si>
  <si>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</si>
  <si>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</si>
  <si>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</si>
  <si>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</si>
  <si>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</si>
  <si>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</si>
  <si>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</si>
  <si>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</si>
  <si>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</si>
  <si>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</si>
  <si>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</si>
  <si>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</si>
  <si>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</si>
  <si>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</si>
  <si>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</si>
  <si>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</si>
  <si>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</si>
  <si>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</si>
  <si>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</si>
  <si>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</si>
  <si>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</si>
  <si>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</si>
  <si>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</si>
  <si>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</si>
  <si>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</si>
  <si>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</si>
  <si>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</si>
  <si>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</si>
  <si>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</si>
  <si>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</si>
  <si>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</si>
  <si>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</si>
  <si>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</si>
  <si>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</si>
  <si>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</si>
  <si>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</si>
  <si>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</si>
  <si>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</si>
  <si>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</si>
  <si>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</si>
  <si>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</si>
  <si>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</si>
  <si>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</si>
  <si>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</si>
  <si>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</si>
  <si>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</si>
  <si>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</si>
  <si>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</si>
  <si>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</si>
  <si>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</si>
  <si>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</si>
  <si>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</si>
  <si>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</si>
  <si>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</si>
  <si>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</si>
  <si>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</si>
  <si>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</si>
  <si>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</si>
  <si>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</si>
  <si>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</si>
  <si>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</si>
  <si>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</si>
  <si>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</si>
  <si>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</si>
  <si>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</si>
  <si>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</si>
  <si>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</si>
  <si>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</si>
  <si>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</si>
  <si>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</si>
  <si>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</si>
  <si>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</si>
  <si>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</si>
  <si>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</si>
  <si>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</si>
  <si>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</si>
  <si>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</si>
  <si>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</si>
  <si>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</si>
  <si>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</si>
  <si>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</si>
  <si>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</si>
  <si>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</si>
  <si>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</si>
  <si>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</si>
  <si>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</si>
  <si>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</si>
  <si>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</si>
  <si>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</si>
  <si>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</si>
  <si>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</si>
  <si>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</si>
  <si>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</si>
  <si>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</si>
  <si>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</si>
  <si>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</si>
  <si>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</si>
  <si>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</si>
  <si>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</si>
  <si>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</si>
  <si>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</si>
  <si>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</si>
  <si>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</si>
  <si>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</si>
  <si>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</si>
  <si>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</si>
  <si>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</si>
  <si>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</si>
  <si>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</si>
  <si>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</si>
  <si>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</si>
  <si>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</si>
  <si>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</si>
  <si>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</si>
  <si>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</si>
  <si>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</si>
  <si>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</si>
  <si>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</si>
  <si>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</si>
  <si>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</si>
  <si>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</si>
  <si>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</si>
  <si>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</si>
  <si>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</si>
  <si>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</si>
  <si>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</si>
  <si>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</si>
  <si>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</si>
  <si>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</si>
  <si>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</si>
  <si>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</si>
  <si>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</si>
  <si>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</si>
  <si>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</si>
  <si>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</si>
  <si>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</si>
  <si>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</si>
  <si>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</si>
  <si>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</si>
  <si>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</si>
  <si>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</si>
  <si>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</si>
  <si>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</si>
  <si>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</si>
  <si>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</si>
  <si>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</si>
  <si>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</si>
  <si>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</si>
  <si>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</si>
  <si>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</si>
  <si>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</si>
  <si>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</si>
  <si>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</si>
  <si>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</si>
  <si>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</si>
  <si>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</si>
  <si>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</si>
  <si>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</si>
  <si>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</si>
  <si>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</si>
  <si>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</si>
  <si>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</si>
  <si>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</si>
  <si>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</si>
  <si>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</si>
  <si>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</si>
  <si>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</si>
  <si>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</si>
  <si>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</si>
  <si>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</si>
  <si>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</si>
  <si>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</si>
  <si>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</si>
  <si>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</si>
  <si>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</si>
  <si>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</si>
  <si>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</si>
  <si>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</si>
  <si>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</si>
  <si>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</si>
  <si>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</si>
  <si>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</si>
  <si>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</si>
  <si>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</si>
  <si>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</si>
  <si>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</si>
  <si>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</si>
  <si>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</si>
  <si>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</si>
  <si>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</si>
  <si>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</si>
  <si>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</si>
  <si>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</si>
  <si>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</si>
  <si>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</si>
  <si>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</si>
  <si>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</si>
  <si>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</si>
  <si>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</si>
  <si>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</si>
  <si>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</si>
  <si>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</si>
  <si>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</si>
  <si>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</si>
  <si>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</si>
  <si>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</si>
  <si>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</si>
  <si>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</si>
  <si>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</si>
  <si>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</si>
  <si>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</si>
  <si>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</si>
  <si>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</si>
  <si>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</si>
  <si>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</si>
  <si>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</si>
  <si>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</si>
  <si>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</si>
  <si>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</si>
  <si>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</si>
  <si>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</si>
  <si>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</si>
  <si>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</si>
  <si>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</si>
  <si>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</si>
  <si>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</si>
  <si>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</si>
  <si>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</si>
  <si>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</si>
  <si>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</si>
  <si>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</si>
  <si>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</si>
  <si>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</si>
  <si>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</si>
  <si>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</si>
  <si>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</si>
  <si>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</si>
  <si>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</si>
  <si>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</si>
  <si>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</si>
  <si>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</si>
  <si>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</si>
  <si>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</si>
  <si>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</si>
  <si>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</si>
  <si>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</si>
  <si>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</si>
  <si>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</si>
  <si>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</si>
  <si>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</si>
  <si>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</si>
  <si>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</si>
  <si>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</si>
  <si>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</si>
  <si>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</si>
  <si>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</si>
  <si>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</si>
  <si>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</si>
  <si>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</si>
  <si>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</si>
  <si>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</si>
  <si>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</si>
  <si>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</si>
  <si>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</si>
  <si>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</si>
  <si>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</si>
  <si>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</si>
  <si>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</si>
  <si>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</si>
  <si>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</si>
  <si>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</si>
  <si>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</si>
  <si>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</si>
  <si>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</si>
  <si>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</si>
  <si>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</si>
  <si>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</si>
  <si>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</si>
  <si>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</si>
  <si>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</si>
  <si>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</si>
  <si>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</si>
  <si>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</si>
  <si>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</si>
  <si>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</si>
  <si>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</si>
  <si>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</si>
  <si>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</si>
  <si>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</si>
  <si>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</si>
  <si>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</si>
  <si>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</si>
  <si>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</si>
  <si>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</si>
  <si>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</si>
  <si>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</si>
  <si>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</si>
  <si>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</si>
  <si>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</si>
  <si>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</si>
  <si>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</si>
  <si>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</si>
  <si>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</si>
  <si>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</si>
  <si>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</si>
  <si>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</si>
  <si>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</si>
  <si>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</si>
  <si>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</si>
  <si>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</si>
  <si>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</si>
  <si>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</si>
  <si>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</si>
  <si>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</si>
  <si>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</si>
  <si>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</si>
  <si>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</si>
  <si>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</si>
  <si>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</si>
  <si>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</si>
  <si>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</si>
  <si>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</si>
  <si>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</si>
  <si>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</si>
  <si>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</si>
  <si>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</si>
  <si>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</si>
  <si>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</si>
  <si>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</si>
  <si>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</si>
  <si>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</si>
  <si>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</si>
  <si>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</si>
  <si>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</si>
  <si>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</si>
  <si>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</si>
  <si>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</si>
  <si>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</si>
  <si>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</si>
  <si>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</si>
  <si>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</si>
  <si>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</si>
  <si>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</si>
  <si>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</si>
  <si>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</si>
  <si>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</si>
  <si>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</si>
  <si>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</si>
  <si>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</si>
  <si>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</si>
  <si>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</si>
  <si>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</si>
  <si>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</si>
  <si>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</si>
  <si>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</si>
  <si>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</si>
  <si>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</si>
  <si>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</si>
  <si>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</si>
  <si>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</si>
  <si>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</si>
  <si>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</si>
  <si>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</si>
  <si>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</si>
  <si>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</si>
  <si>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</si>
  <si>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</si>
  <si>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</si>
  <si>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</si>
  <si>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</si>
  <si>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</si>
  <si>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</si>
  <si>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</si>
  <si>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</si>
  <si>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</si>
  <si>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</si>
  <si>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</si>
  <si>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</si>
  <si>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</si>
  <si>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</si>
  <si>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</si>
  <si>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</si>
  <si>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</si>
  <si>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</si>
  <si>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</si>
  <si>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</si>
  <si>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</si>
  <si>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</si>
  <si>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</si>
  <si>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</si>
  <si>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</si>
  <si>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</si>
  <si>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</si>
  <si>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</si>
  <si>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</si>
  <si>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</si>
  <si>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</si>
  <si>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</si>
  <si>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</si>
  <si>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</si>
  <si>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</si>
  <si>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</si>
  <si>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</si>
  <si>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</si>
  <si>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</si>
  <si>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</si>
  <si>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</si>
  <si>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</si>
  <si>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</si>
  <si>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</si>
  <si>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</si>
  <si>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</si>
  <si>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</si>
  <si>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</si>
  <si>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</si>
  <si>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</si>
  <si>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</si>
  <si>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</si>
  <si>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</si>
  <si>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</si>
  <si>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</si>
  <si>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</si>
  <si>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</si>
  <si>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</si>
  <si>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</si>
  <si>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</si>
  <si>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</si>
  <si>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</si>
  <si>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</si>
  <si>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</si>
  <si>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</si>
  <si>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</si>
  <si>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</si>
  <si>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</si>
  <si>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</si>
  <si>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</si>
  <si>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</si>
  <si>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</si>
  <si>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</si>
  <si>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</si>
  <si>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</si>
  <si>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</si>
  <si>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</si>
  <si>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</si>
  <si>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</si>
  <si>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</si>
  <si>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</si>
  <si>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</si>
  <si>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</si>
  <si>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</si>
  <si>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</si>
  <si>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</si>
  <si>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</si>
  <si>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</si>
  <si>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</si>
  <si>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</si>
  <si>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</si>
  <si>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</si>
  <si>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</si>
  <si>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</si>
  <si>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</si>
  <si>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</si>
  <si>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</si>
  <si>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</si>
  <si>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</si>
  <si>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</si>
  <si>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</si>
  <si>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</si>
  <si>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</si>
  <si>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</si>
  <si>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</si>
  <si>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</si>
  <si>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</si>
  <si>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</si>
  <si>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</si>
  <si>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</si>
  <si>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</si>
  <si>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</si>
  <si>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</si>
  <si>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</si>
  <si>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</si>
  <si>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</si>
  <si>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</si>
  <si>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</si>
  <si>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</si>
  <si>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</si>
  <si>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</si>
  <si>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</si>
  <si>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</si>
  <si>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</si>
  <si>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</si>
  <si>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</si>
  <si>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</si>
  <si>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</si>
  <si>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</si>
  <si>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</si>
  <si>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</si>
  <si>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</si>
  <si>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</si>
  <si>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</si>
  <si>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</si>
  <si>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</si>
  <si>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</si>
  <si>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</si>
  <si>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</si>
  <si>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</si>
  <si>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</si>
  <si>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</si>
  <si>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</si>
  <si>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</si>
  <si>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</si>
  <si>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</si>
  <si>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</si>
  <si>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</si>
  <si>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</si>
  <si>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</si>
  <si>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</si>
  <si>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</si>
  <si>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</si>
  <si>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</si>
  <si>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</si>
  <si>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</si>
  <si>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</si>
  <si>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</si>
  <si>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</si>
  <si>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</si>
  <si>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</si>
  <si>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</si>
  <si>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</si>
  <si>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</si>
  <si>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</si>
  <si>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</si>
  <si>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</si>
  <si>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</si>
  <si>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</si>
  <si>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</si>
  <si>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</si>
  <si>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</si>
  <si>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</si>
  <si>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</si>
  <si>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</si>
  <si>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</si>
  <si>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</si>
  <si>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</si>
  <si>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</si>
  <si>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</si>
  <si>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</si>
  <si>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</si>
  <si>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</si>
  <si>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</si>
  <si>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</si>
  <si>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</si>
  <si>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</si>
  <si>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</si>
  <si>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</si>
  <si>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</si>
  <si>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</si>
  <si>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</si>
  <si>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</si>
  <si>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</si>
  <si>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</si>
  <si>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</si>
  <si>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</si>
  <si>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</si>
  <si>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</si>
  <si>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</si>
  <si>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</si>
  <si>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</si>
  <si>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</si>
  <si>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</si>
  <si>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</si>
  <si>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</si>
  <si>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</si>
  <si>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</si>
  <si>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</si>
  <si>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</si>
  <si>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</si>
  <si>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</si>
  <si>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</si>
  <si>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</si>
  <si>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</si>
  <si>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</si>
  <si>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</si>
  <si>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</si>
  <si>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</si>
  <si>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</si>
  <si>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</si>
  <si>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</si>
  <si>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</si>
  <si>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</si>
  <si>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</si>
  <si>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</si>
  <si>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</si>
  <si>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</si>
  <si>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</si>
  <si>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</si>
  <si>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</si>
  <si>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</si>
  <si>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</si>
  <si>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</si>
  <si>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</si>
  <si>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</si>
  <si>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</si>
  <si>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</si>
  <si>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</si>
  <si>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</si>
  <si>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</si>
  <si>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</si>
  <si>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</si>
  <si>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</si>
  <si>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</si>
  <si>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</si>
  <si>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</si>
  <si>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</si>
  <si>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</si>
  <si>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</si>
  <si>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</si>
  <si>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</si>
  <si>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</si>
  <si>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</si>
  <si>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</si>
  <si>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</si>
  <si>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</si>
  <si>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</si>
  <si>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</si>
  <si>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</si>
  <si>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</si>
  <si>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</si>
  <si>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</si>
  <si>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</si>
  <si>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</si>
  <si>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</si>
  <si>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</si>
  <si>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</si>
  <si>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</si>
  <si>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</si>
  <si>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</si>
  <si>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</si>
  <si>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</si>
  <si>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</si>
  <si>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</si>
  <si>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</si>
  <si>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</si>
  <si>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</si>
  <si>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</si>
  <si>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</si>
  <si>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</si>
  <si>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</si>
  <si>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</si>
  <si>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</si>
  <si>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</si>
  <si>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</si>
  <si>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</si>
  <si>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</si>
  <si>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</si>
  <si>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</si>
  <si>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</si>
  <si>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</si>
  <si>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</si>
  <si>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</si>
  <si>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</si>
  <si>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</si>
  <si>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</si>
  <si>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</si>
  <si>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</si>
  <si>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</si>
  <si>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</si>
  <si>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</si>
  <si>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</si>
  <si>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</si>
  <si>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</si>
  <si>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</si>
  <si>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</si>
  <si>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</si>
  <si>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</si>
  <si>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</si>
  <si>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</si>
  <si>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</si>
  <si>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</si>
  <si>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</si>
  <si>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</si>
  <si>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</si>
  <si>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</si>
  <si>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</si>
  <si>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</si>
  <si>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</si>
  <si>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</si>
  <si>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</si>
  <si>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</si>
  <si>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</si>
  <si>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</si>
  <si>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</si>
  <si>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</si>
  <si>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</si>
  <si>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</si>
  <si>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</si>
  <si>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</si>
  <si>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</si>
  <si>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</si>
  <si>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</si>
  <si>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</si>
  <si>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</si>
  <si>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</si>
  <si>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</si>
  <si>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</si>
  <si>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</si>
  <si>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</si>
  <si>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</si>
  <si>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</si>
  <si>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</si>
  <si>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</si>
  <si>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</si>
  <si>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</si>
  <si>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</si>
  <si>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</si>
  <si>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</si>
  <si>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</si>
  <si>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</si>
  <si>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</si>
  <si>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</si>
  <si>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</si>
  <si>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</si>
  <si>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</si>
  <si>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</si>
  <si>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</si>
  <si>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</si>
  <si>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</si>
  <si>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</si>
  <si>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</si>
  <si>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</si>
  <si>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</si>
  <si>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</si>
  <si>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</si>
  <si>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</si>
  <si>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</si>
  <si>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</si>
  <si>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</si>
  <si>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</si>
  <si>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</si>
  <si>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</si>
  <si>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</si>
  <si>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</si>
  <si>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</si>
  <si>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</si>
  <si>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</si>
  <si>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</si>
  <si>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</si>
  <si>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</si>
  <si>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</si>
  <si>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</si>
  <si>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</si>
  <si>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</si>
  <si>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</si>
  <si>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</si>
  <si>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</si>
  <si>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</si>
  <si>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</si>
  <si>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</si>
  <si>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</si>
  <si>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</si>
  <si>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</si>
  <si>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</si>
  <si>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</si>
  <si>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</si>
  <si>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</si>
  <si>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</si>
  <si>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</si>
  <si>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</si>
  <si>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</si>
  <si>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</si>
  <si>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</si>
  <si>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</si>
  <si>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</si>
  <si>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</si>
  <si>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</si>
  <si>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</si>
  <si>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</si>
  <si>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</si>
  <si>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</si>
  <si>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</si>
  <si>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</si>
  <si>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</si>
  <si>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</si>
  <si>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</si>
  <si>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</si>
  <si>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</si>
  <si>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</si>
  <si>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</si>
  <si>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</si>
  <si>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</si>
  <si>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</si>
  <si>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</si>
  <si>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</si>
  <si>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</si>
  <si>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</si>
  <si>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</si>
  <si>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</si>
  <si>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</si>
  <si>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</si>
  <si>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</si>
  <si>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</si>
  <si>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</si>
  <si>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</si>
  <si>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</si>
  <si>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</si>
  <si>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</si>
  <si>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</si>
  <si>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</si>
  <si>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</si>
  <si>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</si>
  <si>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</si>
  <si>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</si>
  <si>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</si>
  <si>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</si>
  <si>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</si>
  <si>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</si>
  <si>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</si>
  <si>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</si>
  <si>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</si>
  <si>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</si>
  <si>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</si>
  <si>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</si>
  <si>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</si>
  <si>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</si>
  <si>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</si>
  <si>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</si>
  <si>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</si>
  <si>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</si>
  <si>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</si>
  <si>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</si>
  <si>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</si>
  <si>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</si>
  <si>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</si>
  <si>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</si>
  <si>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</si>
  <si>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</si>
  <si>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</si>
  <si>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</si>
  <si>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</si>
  <si>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</si>
  <si>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</si>
  <si>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</si>
  <si>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</si>
  <si>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</si>
  <si>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</si>
  <si>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</si>
  <si>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</si>
  <si>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</si>
  <si>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</si>
  <si>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</si>
  <si>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</si>
  <si>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</si>
  <si>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</si>
  <si>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</si>
  <si>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</si>
  <si>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</si>
  <si>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</si>
  <si>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</si>
  <si>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</si>
  <si>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</si>
  <si>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</si>
  <si>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</si>
  <si>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</si>
  <si>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</si>
  <si>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</si>
  <si>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</si>
  <si>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</si>
  <si>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</si>
  <si>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</si>
  <si>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</si>
  <si>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</si>
  <si>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</si>
  <si>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</si>
  <si>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</si>
  <si>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</si>
  <si>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</si>
  <si>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</si>
  <si>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</si>
  <si>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</si>
  <si>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</si>
  <si>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</si>
  <si>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</si>
  <si>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</si>
  <si>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</si>
  <si>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</si>
  <si>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</si>
  <si>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</si>
  <si>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</si>
  <si>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</si>
  <si>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</si>
  <si>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</si>
  <si>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</si>
  <si>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</si>
  <si>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</si>
  <si>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</si>
  <si>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</si>
  <si>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</si>
  <si>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</si>
  <si>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</si>
  <si>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</si>
  <si>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</si>
  <si>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</si>
  <si>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</si>
  <si>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</si>
  <si>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</si>
  <si>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</si>
  <si>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</si>
  <si>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</si>
  <si>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</si>
  <si>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</si>
  <si>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</si>
  <si>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</si>
  <si>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</si>
  <si>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</si>
  <si>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</si>
  <si>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</si>
  <si>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</si>
  <si>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</si>
  <si>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</si>
  <si>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</si>
  <si>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</si>
  <si>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</si>
  <si>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</si>
  <si>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</si>
  <si>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</si>
  <si>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</si>
  <si>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</si>
  <si>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</si>
  <si>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</si>
  <si>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</si>
  <si>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</si>
  <si>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</si>
  <si>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</si>
  <si>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</si>
  <si>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</si>
  <si>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</si>
  <si>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</si>
  <si>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</si>
  <si>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</si>
  <si>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</si>
  <si>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</si>
  <si>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</si>
  <si>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</si>
  <si>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</si>
  <si>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</si>
  <si>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</si>
  <si>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</si>
  <si>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</si>
  <si>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</si>
  <si>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</si>
  <si>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</si>
  <si>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</si>
  <si>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</si>
  <si>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</si>
  <si>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</si>
  <si>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</si>
  <si>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</si>
  <si>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</si>
  <si>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</si>
  <si>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</si>
  <si>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</si>
  <si>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</si>
  <si>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</si>
  <si>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</si>
  <si>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</si>
  <si>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</si>
  <si>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</si>
  <si>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</si>
  <si>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</si>
  <si>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</si>
  <si>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</si>
  <si>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</si>
  <si>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</si>
  <si>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</si>
  <si>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</si>
  <si>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</si>
  <si>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</si>
  <si>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</si>
  <si>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</si>
  <si>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</si>
  <si>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</si>
  <si>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</si>
  <si>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</si>
  <si>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</si>
  <si>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</si>
  <si>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</si>
  <si>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</si>
  <si>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</si>
  <si>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</si>
  <si>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</si>
  <si>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</si>
  <si>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</si>
  <si>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</si>
  <si>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</si>
  <si>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</si>
  <si>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</si>
  <si>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</si>
  <si>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</si>
  <si>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</si>
  <si>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</si>
  <si>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</si>
  <si>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</si>
  <si>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</si>
  <si>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</si>
  <si>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</si>
  <si>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</si>
  <si>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</si>
  <si>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</si>
  <si>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</si>
  <si>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</si>
  <si>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</si>
  <si>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</si>
  <si>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</si>
  <si>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</si>
  <si>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</si>
  <si>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</si>
  <si>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</si>
  <si>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</si>
  <si>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</si>
  <si>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</si>
  <si>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</si>
  <si>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</si>
  <si>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</si>
  <si>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</si>
  <si>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</si>
  <si>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</si>
  <si>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</si>
  <si>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</si>
  <si>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</si>
  <si>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</si>
  <si>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</si>
  <si>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</si>
  <si>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</si>
  <si>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</si>
  <si>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</si>
  <si>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</si>
  <si>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</si>
  <si>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</si>
  <si>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</si>
  <si>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</si>
  <si>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</si>
  <si>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</si>
  <si>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</si>
  <si>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</si>
  <si>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</si>
  <si>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</si>
  <si>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</si>
  <si>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</si>
  <si>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</si>
  <si>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</si>
  <si>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</si>
  <si>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</si>
  <si>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</si>
  <si>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</si>
  <si>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</si>
  <si>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</si>
  <si>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</si>
  <si>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</si>
  <si>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</si>
  <si>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</si>
  <si>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</si>
  <si>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</si>
  <si>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</si>
  <si>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</si>
  <si>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</si>
  <si>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</si>
  <si>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</si>
  <si>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</si>
  <si>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</si>
  <si>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</si>
  <si>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</si>
  <si>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</si>
  <si>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</si>
  <si>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</si>
  <si>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</si>
  <si>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</si>
  <si>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</si>
  <si>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</si>
  <si>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</si>
  <si>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</si>
  <si>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</si>
  <si>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</si>
  <si>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</si>
  <si>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</si>
  <si>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</si>
  <si>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</si>
  <si>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</si>
  <si>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</si>
  <si>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</si>
  <si>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</si>
  <si>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</si>
  <si>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</si>
  <si>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</si>
  <si>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</si>
  <si>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</si>
  <si>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</si>
  <si>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</si>
  <si>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</si>
  <si>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</si>
  <si>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</si>
  <si>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</si>
  <si>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</si>
  <si>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</si>
  <si>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</si>
  <si>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</si>
  <si>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</si>
  <si>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</si>
  <si>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</si>
  <si>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</si>
  <si>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</si>
  <si>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</si>
  <si>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</si>
  <si>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</si>
  <si>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</si>
  <si>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</si>
  <si>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</si>
  <si>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</si>
  <si>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</si>
  <si>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</si>
  <si>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</si>
  <si>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</si>
  <si>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</si>
  <si>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</si>
  <si>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</si>
  <si>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</si>
  <si>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</si>
  <si>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</si>
  <si>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</si>
  <si>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</si>
  <si>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</si>
  <si>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</si>
  <si>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</si>
  <si>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</si>
  <si>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</si>
  <si>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</si>
  <si>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</si>
  <si>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</si>
  <si>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</si>
  <si>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</si>
  <si>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</si>
  <si>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</si>
  <si>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</si>
  <si>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</si>
  <si>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</si>
  <si>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</si>
  <si>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</si>
  <si>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</si>
  <si>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</si>
  <si>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</si>
  <si>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</si>
  <si>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</si>
  <si>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</si>
  <si>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</si>
  <si>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</si>
  <si>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</si>
  <si>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</si>
  <si>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</si>
  <si>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</si>
  <si>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</si>
  <si>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</si>
  <si>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</si>
  <si>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</si>
  <si>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</si>
  <si>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</si>
  <si>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</si>
  <si>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</si>
  <si>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</si>
  <si>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</si>
  <si>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</si>
  <si>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</si>
  <si>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</si>
  <si>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</si>
  <si>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</si>
  <si>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</si>
  <si>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</si>
  <si>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</si>
  <si>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</si>
  <si>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</si>
  <si>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</si>
  <si>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</si>
  <si>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</si>
  <si>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</si>
  <si>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</si>
  <si>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</si>
  <si>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</si>
  <si>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</si>
  <si>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</si>
  <si>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</si>
  <si>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</si>
  <si>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</si>
  <si>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</si>
  <si>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</si>
  <si>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</si>
  <si>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</si>
  <si>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</si>
  <si>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</si>
  <si>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</si>
  <si>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</si>
  <si>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</si>
  <si>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</si>
  <si>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</si>
  <si>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</si>
  <si>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</si>
  <si>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</si>
  <si>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</si>
  <si>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</si>
  <si>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</si>
  <si>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</si>
  <si>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</si>
  <si>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</si>
  <si>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</si>
  <si>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</si>
  <si>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</si>
  <si>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</si>
  <si>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</si>
  <si>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</si>
  <si>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</si>
  <si>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</si>
  <si>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</si>
  <si>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</si>
  <si>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</si>
  <si>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</si>
  <si>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</si>
  <si>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</si>
  <si>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</si>
  <si>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</si>
  <si>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</si>
  <si>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</si>
  <si>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</si>
  <si>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</si>
  <si>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</si>
  <si>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</si>
  <si>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</si>
  <si>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</si>
  <si>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</si>
  <si>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</si>
  <si>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</si>
  <si>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</si>
  <si>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</si>
  <si>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</si>
  <si>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</si>
  <si>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</si>
  <si>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</si>
  <si>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</si>
  <si>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</si>
  <si>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</si>
  <si>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</si>
  <si>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</si>
  <si>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</si>
  <si>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</si>
  <si>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</si>
  <si>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</si>
  <si>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</si>
  <si>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</si>
  <si>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</si>
  <si>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</si>
  <si>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</si>
  <si>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</si>
  <si>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</si>
  <si>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</si>
  <si>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</si>
  <si>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</si>
  <si>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</si>
  <si>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</si>
  <si>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</si>
  <si>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</si>
  <si>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</si>
  <si>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</si>
  <si>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</si>
  <si>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</si>
  <si>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</si>
  <si>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</si>
  <si>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</si>
  <si>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</si>
  <si>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</si>
  <si>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</si>
  <si>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</si>
  <si>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</si>
  <si>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</si>
  <si>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</si>
  <si>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</si>
  <si>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</si>
  <si>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</si>
  <si>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</si>
  <si>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</si>
  <si>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</si>
  <si>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</si>
  <si>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</si>
  <si>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</si>
  <si>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</si>
  <si>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</si>
  <si>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</si>
  <si>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</si>
  <si>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</si>
  <si>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</si>
  <si>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</si>
  <si>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</si>
  <si>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</si>
  <si>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</si>
  <si>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</si>
  <si>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</si>
  <si>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</si>
  <si>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</si>
  <si>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</si>
  <si>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</si>
  <si>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</si>
  <si>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</si>
  <si>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</si>
  <si>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</si>
  <si>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</si>
  <si>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</si>
  <si>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</si>
  <si>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</si>
  <si>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</si>
  <si>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</si>
  <si>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</si>
  <si>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</si>
  <si>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</si>
  <si>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</si>
  <si>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</si>
  <si>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</si>
  <si>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</si>
  <si>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</si>
  <si>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</si>
  <si>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</si>
  <si>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</si>
  <si>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</si>
  <si>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</si>
  <si>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</si>
  <si>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</si>
  <si>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</si>
  <si>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</si>
  <si>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</si>
  <si>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</si>
  <si>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</si>
  <si>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</si>
  <si>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</si>
  <si>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</si>
  <si>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</si>
  <si>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</si>
  <si>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</si>
  <si>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</si>
  <si>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</si>
  <si>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</si>
  <si>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</si>
  <si>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</si>
  <si>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</si>
  <si>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</si>
  <si>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</si>
  <si>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</si>
  <si>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</si>
  <si>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</si>
  <si>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</si>
  <si>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</si>
  <si>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</si>
  <si>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</si>
  <si>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</si>
  <si>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</si>
  <si>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</si>
  <si>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</si>
  <si>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</si>
  <si>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</si>
  <si>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</si>
  <si>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</si>
  <si>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</si>
  <si>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</si>
  <si>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</si>
  <si>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</si>
  <si>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</si>
  <si>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</si>
  <si>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</si>
  <si>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</si>
  <si>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</si>
  <si>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</si>
  <si>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</si>
  <si>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</si>
  <si>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</si>
  <si>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</si>
  <si>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</si>
  <si>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</si>
  <si>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</si>
  <si>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</si>
  <si>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</si>
  <si>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</si>
  <si>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</si>
  <si>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</si>
  <si>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</si>
  <si>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</si>
  <si>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</si>
  <si>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</si>
  <si>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</si>
  <si>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</si>
  <si>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</si>
  <si>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</si>
  <si>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</si>
  <si>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</si>
  <si>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</si>
  <si>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</si>
  <si>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</si>
  <si>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</si>
  <si>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</si>
  <si>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</si>
  <si>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</si>
  <si>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</si>
  <si>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</si>
  <si>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</si>
  <si>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</si>
  <si>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</si>
  <si>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</si>
  <si>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</si>
  <si>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</si>
  <si>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</si>
  <si>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</si>
  <si>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</si>
  <si>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</si>
  <si>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</si>
  <si>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</si>
  <si>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</si>
  <si>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</si>
  <si>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</si>
  <si>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</si>
  <si>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</si>
  <si>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</si>
  <si>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</si>
  <si>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</si>
  <si>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</si>
  <si>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</si>
  <si>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</si>
  <si>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</si>
  <si>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</si>
  <si>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</si>
  <si>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</si>
  <si>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</si>
  <si>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</si>
  <si>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</si>
  <si>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</si>
  <si>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</si>
  <si>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</si>
  <si>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</si>
  <si>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</si>
  <si>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</si>
  <si>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</si>
  <si>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</si>
  <si>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</si>
  <si>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</si>
  <si>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</si>
  <si>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</si>
  <si>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</si>
  <si>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</si>
  <si>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</si>
  <si>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</si>
  <si>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</si>
  <si>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</si>
  <si>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</si>
  <si>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</si>
  <si>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</si>
  <si>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</si>
  <si>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</si>
  <si>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</si>
  <si>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</si>
  <si>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</si>
  <si>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</si>
  <si>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</si>
  <si>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</si>
  <si>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</si>
  <si>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</si>
  <si>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</si>
  <si>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</si>
  <si>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</si>
  <si>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</si>
  <si>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</si>
  <si>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</si>
  <si>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</si>
  <si>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</si>
  <si>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</si>
  <si>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</si>
  <si>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</si>
  <si>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</si>
  <si>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</si>
  <si>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</si>
  <si>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</si>
  <si>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</si>
  <si>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</si>
  <si>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</si>
  <si>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</si>
  <si>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</si>
  <si>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</si>
  <si>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</si>
  <si>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</si>
  <si>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</si>
  <si>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</si>
  <si>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</si>
  <si>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</si>
  <si>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</si>
  <si>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</si>
  <si>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</si>
  <si>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</si>
  <si>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</si>
  <si>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</si>
  <si>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</si>
  <si>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</si>
  <si>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</si>
  <si>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</si>
  <si>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</si>
  <si>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</si>
  <si>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</si>
  <si>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</si>
  <si>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</si>
  <si>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</si>
  <si>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</si>
  <si>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</si>
  <si>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</si>
  <si>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</si>
  <si>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</si>
  <si>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</si>
  <si>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</si>
  <si>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</si>
  <si>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</si>
  <si>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</si>
  <si>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</si>
  <si>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</si>
  <si>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</si>
  <si>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</si>
  <si>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</si>
  <si>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</si>
  <si>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</si>
  <si>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</si>
  <si>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</si>
  <si>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</si>
  <si>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</si>
  <si>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</si>
  <si>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</si>
  <si>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</si>
  <si>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</si>
  <si>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</si>
  <si>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</si>
  <si>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</si>
  <si>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</si>
  <si>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</si>
  <si>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</si>
  <si>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</si>
  <si>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</si>
  <si>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</si>
  <si>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</si>
  <si>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</si>
  <si>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</si>
  <si>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</si>
  <si>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</si>
  <si>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</si>
  <si>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</si>
  <si>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</si>
  <si>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</si>
  <si>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</si>
  <si>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</si>
  <si>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</si>
  <si>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</si>
  <si>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</si>
  <si>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</si>
  <si>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</si>
  <si>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</si>
  <si>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</si>
  <si>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</si>
  <si>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</si>
  <si>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</si>
  <si>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</si>
  <si>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</si>
  <si>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</si>
  <si>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</si>
  <si>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</si>
  <si>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</si>
  <si>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</si>
  <si>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</si>
  <si>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</si>
  <si>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</si>
  <si>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</si>
  <si>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</si>
  <si>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</si>
  <si>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</si>
  <si>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</si>
  <si>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</si>
  <si>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</si>
  <si>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</si>
  <si>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</si>
  <si>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</si>
  <si>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</si>
  <si>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</si>
  <si>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</si>
  <si>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</si>
  <si>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</si>
  <si>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</si>
  <si>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</si>
  <si>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</si>
  <si>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</si>
  <si>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</si>
  <si>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</si>
  <si>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</si>
  <si>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</si>
  <si>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</si>
  <si>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</si>
  <si>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</si>
  <si>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</si>
  <si>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</si>
  <si>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</si>
  <si>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</si>
  <si>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</si>
  <si>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</si>
  <si>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</si>
  <si>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</si>
  <si>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</si>
  <si>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</si>
  <si>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</si>
  <si>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</si>
  <si>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</si>
  <si>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</si>
  <si>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</si>
  <si>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</si>
  <si>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</si>
  <si>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</si>
  <si>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</si>
  <si>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</si>
  <si>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</si>
  <si>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</si>
  <si>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</si>
  <si>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</si>
  <si>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</si>
  <si>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</si>
  <si>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</si>
  <si>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</si>
  <si>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</si>
  <si>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</si>
  <si>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</si>
  <si>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</si>
  <si>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</si>
  <si>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</si>
  <si>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</si>
  <si>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</si>
  <si>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</si>
  <si>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</si>
  <si>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</si>
  <si>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</si>
  <si>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</si>
  <si>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</si>
  <si>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</si>
  <si>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</si>
  <si>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</si>
  <si>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</si>
  <si>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</si>
  <si>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</si>
  <si>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</si>
  <si>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</si>
  <si>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</si>
  <si>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</si>
  <si>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</si>
  <si>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</si>
  <si>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</si>
  <si>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</si>
  <si>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</si>
  <si>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</si>
  <si>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</si>
  <si>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</si>
  <si>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</si>
  <si>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</si>
  <si>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</si>
  <si>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</si>
  <si>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</si>
  <si>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</si>
  <si>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</si>
  <si>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</si>
  <si>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</si>
  <si>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</si>
  <si>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</si>
  <si>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</si>
  <si>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</si>
  <si>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</si>
  <si>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</si>
  <si>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</si>
  <si>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</si>
  <si>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</si>
  <si>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</si>
  <si>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</si>
  <si>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</si>
  <si>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</si>
  <si>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</si>
  <si>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</si>
  <si>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</si>
  <si>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</si>
  <si>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</si>
  <si>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</si>
  <si>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</si>
  <si>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</si>
  <si>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</si>
  <si>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</si>
  <si>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</si>
  <si>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</si>
  <si>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</si>
  <si>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</si>
  <si>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</si>
  <si>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</si>
  <si>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</si>
  <si>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</si>
  <si>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</si>
  <si>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</si>
  <si>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</si>
  <si>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</si>
  <si>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</si>
  <si>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</si>
  <si>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</si>
  <si>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</si>
  <si>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</si>
  <si>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</si>
  <si>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</si>
  <si>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</si>
  <si>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</si>
  <si>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</si>
  <si>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</si>
  <si>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</si>
  <si>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</si>
  <si>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</si>
  <si>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</si>
  <si>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</si>
  <si>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</si>
  <si>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</si>
  <si>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</si>
  <si>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</si>
  <si>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</si>
  <si>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</si>
  <si>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</si>
  <si>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</si>
  <si>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</si>
  <si>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</si>
  <si>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</si>
  <si>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</si>
  <si>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</si>
  <si>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</si>
  <si>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</si>
  <si>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</si>
  <si>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</si>
  <si>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</si>
  <si>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</si>
  <si>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</si>
  <si>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</si>
  <si>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</si>
  <si>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</si>
  <si>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</si>
  <si>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</si>
  <si>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</si>
  <si>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</si>
  <si>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</si>
  <si>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</si>
  <si>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</si>
  <si>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</si>
  <si>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</si>
  <si>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</si>
  <si>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</si>
  <si>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</si>
  <si>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</si>
  <si>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</si>
  <si>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</si>
  <si>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</si>
  <si>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</si>
  <si>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</si>
  <si>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</si>
  <si>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</si>
  <si>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</si>
  <si>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</si>
  <si>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</si>
  <si>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</si>
  <si>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</si>
  <si>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</si>
  <si>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</si>
  <si>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</si>
  <si>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</si>
  <si>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</si>
  <si>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</si>
  <si>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</si>
  <si>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</si>
  <si>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</si>
  <si>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</si>
  <si>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</si>
  <si>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</si>
  <si>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</si>
  <si>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</si>
  <si>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</si>
  <si>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</si>
  <si>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</si>
  <si>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</si>
  <si>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</si>
  <si>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</si>
  <si>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</si>
  <si>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</si>
  <si>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</si>
  <si>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</si>
  <si>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</si>
  <si>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</si>
  <si>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</si>
  <si>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</si>
  <si>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</si>
  <si>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</si>
  <si>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</si>
  <si>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</si>
  <si>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</si>
  <si>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</si>
  <si>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</si>
  <si>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</si>
  <si>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</si>
  <si>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</si>
  <si>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</si>
  <si>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</si>
  <si>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</si>
  <si>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</si>
  <si>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</si>
  <si>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</si>
  <si>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</si>
  <si>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</si>
  <si>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</si>
  <si>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</si>
  <si>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</si>
  <si>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</si>
  <si>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</si>
  <si>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</si>
  <si>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</si>
  <si>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</si>
  <si>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</si>
  <si>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</si>
  <si>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</si>
  <si>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</si>
  <si>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</si>
  <si>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</si>
  <si>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</si>
  <si>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</si>
  <si>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</si>
  <si>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</si>
  <si>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</si>
  <si>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</si>
  <si>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</si>
  <si>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</si>
  <si>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</si>
  <si>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</si>
  <si>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</si>
  <si>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</si>
  <si>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</si>
  <si>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</si>
  <si>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</si>
  <si>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</si>
  <si>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</si>
  <si>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</si>
  <si>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</si>
  <si>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</si>
  <si>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</si>
  <si>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</si>
  <si>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</si>
  <si>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</si>
  <si>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</si>
  <si>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</si>
  <si>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</si>
  <si>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</si>
  <si>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</si>
  <si>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</si>
  <si>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</si>
  <si>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</si>
  <si>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</si>
  <si>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</si>
  <si>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</si>
  <si>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</si>
  <si>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</si>
  <si>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</si>
  <si>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</si>
  <si>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</si>
  <si>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</si>
  <si>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</si>
  <si>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</si>
  <si>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</si>
  <si>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</si>
  <si>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</si>
  <si>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</si>
  <si>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</si>
  <si>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</si>
  <si>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</si>
  <si>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</si>
  <si>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</si>
  <si>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</si>
  <si>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</si>
  <si>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</si>
  <si>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</si>
  <si>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</si>
  <si>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</si>
  <si>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</si>
  <si>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</si>
  <si>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</si>
  <si>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</si>
  <si>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</si>
  <si>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</si>
  <si>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</si>
  <si>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</si>
  <si>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</si>
  <si>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</si>
  <si>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</si>
  <si>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</si>
  <si>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</si>
  <si>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</si>
  <si>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</si>
  <si>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</si>
  <si>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</si>
  <si>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</si>
  <si>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</si>
  <si>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</si>
  <si>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</si>
  <si>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</si>
  <si>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</si>
  <si>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</si>
  <si>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</si>
  <si>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</si>
  <si>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</si>
  <si>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</si>
  <si>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</si>
  <si>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</si>
  <si>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</si>
  <si>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</si>
  <si>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</si>
  <si>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</si>
  <si>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</si>
  <si>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</si>
  <si>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</si>
  <si>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</si>
  <si>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</si>
  <si>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</si>
  <si>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</si>
  <si>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</si>
  <si>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</si>
  <si>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</si>
  <si>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</si>
  <si>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</si>
  <si>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</si>
  <si>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</si>
  <si>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</si>
  <si>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</si>
  <si>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</si>
  <si>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</si>
  <si>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</si>
  <si>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</si>
  <si>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</si>
  <si>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</si>
  <si>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</si>
  <si>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</si>
  <si>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</si>
  <si>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</si>
  <si>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</si>
  <si>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</si>
  <si>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</si>
  <si>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</si>
  <si>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</si>
  <si>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</si>
  <si>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</si>
  <si>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</si>
  <si>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</si>
  <si>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</si>
  <si>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</si>
  <si>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</si>
  <si>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</si>
  <si>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</si>
  <si>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</si>
  <si>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</si>
  <si>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</si>
  <si>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</si>
  <si>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</si>
  <si>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</si>
  <si>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</si>
  <si>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</si>
  <si>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</si>
  <si>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</si>
  <si>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</si>
  <si>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</si>
  <si>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</si>
  <si>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</si>
  <si>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</si>
  <si>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</si>
  <si>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</si>
  <si>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</si>
  <si>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</si>
  <si>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</si>
  <si>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</si>
  <si>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</si>
  <si>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</si>
  <si>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</si>
  <si>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</si>
  <si>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</si>
  <si>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</si>
  <si>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</si>
  <si>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</si>
  <si>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</si>
  <si>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</si>
  <si>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</si>
  <si>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</si>
  <si>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</si>
  <si>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</si>
  <si>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</si>
  <si>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</si>
  <si>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</si>
  <si>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</si>
  <si>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</si>
  <si>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</si>
  <si>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</si>
  <si>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</si>
  <si>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</si>
  <si>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</si>
  <si>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</si>
  <si>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</si>
  <si>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</si>
  <si>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</si>
  <si>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</si>
  <si>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</si>
  <si>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</si>
  <si>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</si>
  <si>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</si>
  <si>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</si>
  <si>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</si>
  <si>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</si>
  <si>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</si>
  <si>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</si>
  <si>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</si>
  <si>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</si>
  <si>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</si>
  <si>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</si>
  <si>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</si>
  <si>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</si>
  <si>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</si>
  <si>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</si>
  <si>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</si>
  <si>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</si>
  <si>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</si>
  <si>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</si>
  <si>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</si>
  <si>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</si>
  <si>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</si>
  <si>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</si>
  <si>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</si>
  <si>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</si>
  <si>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</si>
  <si>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</si>
  <si>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</si>
  <si>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</si>
  <si>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</si>
  <si>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</si>
  <si>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</si>
  <si>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</si>
  <si>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</si>
  <si>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</si>
  <si>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</si>
  <si>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</si>
  <si>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</si>
  <si>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</si>
  <si>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</si>
  <si>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</si>
  <si>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</si>
  <si>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</si>
  <si>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</si>
  <si>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</si>
  <si>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</si>
  <si>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</si>
  <si>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</si>
  <si>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</si>
  <si>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</si>
  <si>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</si>
  <si>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</si>
  <si>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</si>
  <si>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</si>
  <si>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</si>
  <si>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</si>
  <si>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</si>
  <si>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</si>
  <si>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</si>
  <si>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</si>
  <si>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</si>
  <si>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</si>
  <si>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</si>
  <si>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</si>
  <si>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</si>
  <si>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</si>
  <si>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</si>
  <si>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</si>
  <si>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</si>
  <si>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</si>
  <si>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</si>
  <si>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</si>
  <si>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</si>
  <si>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</si>
  <si>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</si>
  <si>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</si>
  <si>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</si>
  <si>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</si>
  <si>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</si>
  <si>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</si>
  <si>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</si>
  <si>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</si>
  <si>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</si>
  <si>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</si>
  <si>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</si>
  <si>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</si>
  <si>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</si>
  <si>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</si>
  <si>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</si>
  <si>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</si>
  <si>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</si>
  <si>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</si>
  <si>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</si>
  <si>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</si>
  <si>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</si>
  <si>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</si>
  <si>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</si>
  <si>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</si>
  <si>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</si>
  <si>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</si>
  <si>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</si>
  <si>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</si>
  <si>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</si>
  <si>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</si>
  <si>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</si>
  <si>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</si>
  <si>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</si>
  <si>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</si>
  <si>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</si>
  <si>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</si>
  <si>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</si>
  <si>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</si>
  <si>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</si>
  <si>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</si>
  <si>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</si>
  <si>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</si>
  <si>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</si>
  <si>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</si>
  <si>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</si>
  <si>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</si>
  <si>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</si>
  <si>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</si>
  <si>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</si>
  <si>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</si>
  <si>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</si>
  <si>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</si>
  <si>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</si>
  <si>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</si>
  <si>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</si>
  <si>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</si>
  <si>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</si>
  <si>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</si>
  <si>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</si>
  <si>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</si>
  <si>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</si>
  <si>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</si>
  <si>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</si>
  <si>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</si>
  <si>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</si>
  <si>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</si>
  <si>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</si>
  <si>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</si>
  <si>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</si>
  <si>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</si>
  <si>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</si>
  <si>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</si>
  <si>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</si>
  <si>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</si>
  <si>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</si>
  <si>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</si>
  <si>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</si>
  <si>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</si>
  <si>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</si>
  <si>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</si>
  <si>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</si>
  <si>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</si>
  <si>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</si>
  <si>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</si>
  <si>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</si>
  <si>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</si>
  <si>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</si>
  <si>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</si>
  <si>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</si>
  <si>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</si>
  <si>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</si>
  <si>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</si>
  <si>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</si>
  <si>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</si>
  <si>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</si>
  <si>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</si>
  <si>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</si>
  <si>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</si>
  <si>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</si>
  <si>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</si>
  <si>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</si>
  <si>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</si>
  <si>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</si>
  <si>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</si>
  <si>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</si>
  <si>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</si>
  <si>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</si>
  <si>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</si>
  <si>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</si>
  <si>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</si>
  <si>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</si>
  <si>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</si>
  <si>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</si>
  <si>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</si>
  <si>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</si>
  <si>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</si>
  <si>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</si>
  <si>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</si>
  <si>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</si>
  <si>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</si>
  <si>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</si>
  <si>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</si>
  <si>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</si>
  <si>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</si>
  <si>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</si>
  <si>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</si>
  <si>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</si>
  <si>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</si>
  <si>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</si>
  <si>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</si>
  <si>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</si>
  <si>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</si>
  <si>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</si>
  <si>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</si>
  <si>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</si>
  <si>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</si>
  <si>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</si>
  <si>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</si>
  <si>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</si>
  <si>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</si>
  <si>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</si>
  <si>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</si>
  <si>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</si>
  <si>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</si>
  <si>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</si>
  <si>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</si>
  <si>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</si>
  <si>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</si>
  <si>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</si>
  <si>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</si>
  <si>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</si>
  <si>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</si>
  <si>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</si>
  <si>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</si>
  <si>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</si>
  <si>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</si>
  <si>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</si>
  <si>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</si>
  <si>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</si>
  <si>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</si>
  <si>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</si>
  <si>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</si>
  <si>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</si>
  <si>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</si>
  <si>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</si>
  <si>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</si>
  <si>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</si>
  <si>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</si>
  <si>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</si>
  <si>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</si>
  <si>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</si>
  <si>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</si>
  <si>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</si>
  <si>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</si>
  <si>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</si>
  <si>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</si>
  <si>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</si>
  <si>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</si>
  <si>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</si>
  <si>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</si>
  <si>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</si>
  <si>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</si>
  <si>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</si>
  <si>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</si>
  <si>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</si>
  <si>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</si>
  <si>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</si>
  <si>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</si>
  <si>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</si>
  <si>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</si>
  <si>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</si>
  <si>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</si>
  <si>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</si>
  <si>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</si>
  <si>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</si>
  <si>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</si>
  <si>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</si>
  <si>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</si>
  <si>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</si>
  <si>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</si>
  <si>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</si>
  <si>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</si>
  <si>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</si>
  <si>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</si>
  <si>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</si>
  <si>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</si>
  <si>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</si>
  <si>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</si>
  <si>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</si>
  <si>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</si>
  <si>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</si>
  <si>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</si>
  <si>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</si>
  <si>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</si>
  <si>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</si>
  <si>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</si>
  <si>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</si>
  <si>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</si>
  <si>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</si>
  <si>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</si>
  <si>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</si>
  <si>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</si>
  <si>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</si>
  <si>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</si>
  <si>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</si>
  <si>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</si>
  <si>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</si>
  <si>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</si>
  <si>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</si>
  <si>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</si>
  <si>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</si>
  <si>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</si>
  <si>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</si>
  <si>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</si>
  <si>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</si>
  <si>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</si>
  <si>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</si>
  <si>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</si>
  <si>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</si>
  <si>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</si>
  <si>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</si>
  <si>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</si>
  <si>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</si>
  <si>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</si>
  <si>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</si>
  <si>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</si>
  <si>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</si>
  <si>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</si>
  <si>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</si>
  <si>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</si>
  <si>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</si>
  <si>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</si>
  <si>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</si>
  <si>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</si>
  <si>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</si>
  <si>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</si>
  <si>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</si>
  <si>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</si>
  <si>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</si>
  <si>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</si>
  <si>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</si>
  <si>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</si>
  <si>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</si>
  <si>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</si>
  <si>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</si>
  <si>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</si>
  <si>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</si>
  <si>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</si>
  <si>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</si>
  <si>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</si>
  <si>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</si>
  <si>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</si>
  <si>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</si>
  <si>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</si>
  <si>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</si>
  <si>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</si>
  <si>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</si>
  <si>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</si>
  <si>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</si>
  <si>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</si>
  <si>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</si>
  <si>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</si>
  <si>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</si>
  <si>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</si>
  <si>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</si>
  <si>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</si>
  <si>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</si>
  <si>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</si>
  <si>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</si>
  <si>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</si>
  <si>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</si>
  <si>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</si>
  <si>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</si>
  <si>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</si>
  <si>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</si>
  <si>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</si>
  <si>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</si>
  <si>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</si>
  <si>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</si>
  <si>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</si>
  <si>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</si>
  <si>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</si>
  <si>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</si>
  <si>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</si>
  <si>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</si>
  <si>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</si>
  <si>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</si>
  <si>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</si>
  <si>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</si>
  <si>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</si>
  <si>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</si>
  <si>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</si>
  <si>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</si>
  <si>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</si>
  <si>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</si>
  <si>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</si>
  <si>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</si>
  <si>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</si>
  <si>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</si>
  <si>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</si>
  <si>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</si>
  <si>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</si>
  <si>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</si>
  <si>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</si>
  <si>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</si>
  <si>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</si>
  <si>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</si>
  <si>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</si>
  <si>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</si>
  <si>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</si>
  <si>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</si>
  <si>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</si>
  <si>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</si>
  <si>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</si>
  <si>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</si>
  <si>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</si>
  <si>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</si>
  <si>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</si>
  <si>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</si>
  <si>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</si>
  <si>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</si>
  <si>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</si>
  <si>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</si>
  <si>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</si>
  <si>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</si>
  <si>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</si>
  <si>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</si>
  <si>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</si>
  <si>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</si>
  <si>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</si>
  <si>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</si>
  <si>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</si>
  <si>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</si>
  <si>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</si>
  <si>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</si>
  <si>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</si>
  <si>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</si>
  <si>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</si>
  <si>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</si>
  <si>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</si>
  <si>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</si>
  <si>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</si>
  <si>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</si>
  <si>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</si>
  <si>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</si>
  <si>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</si>
  <si>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</si>
  <si>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</si>
  <si>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</si>
  <si>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</si>
  <si>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</si>
  <si>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</si>
  <si>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</si>
  <si>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</si>
  <si>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</si>
  <si>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</si>
  <si>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</si>
  <si>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</si>
  <si>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</si>
  <si>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</si>
  <si>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</si>
  <si>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</si>
  <si>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</si>
  <si>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</si>
  <si>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</si>
  <si>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</si>
  <si>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</si>
  <si>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</si>
  <si>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</si>
  <si>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</si>
  <si>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</si>
  <si>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</si>
  <si>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</si>
  <si>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</si>
  <si>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</si>
  <si>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</si>
  <si>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</si>
  <si>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</si>
  <si>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</si>
  <si>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</si>
  <si>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</si>
  <si>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</si>
  <si>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</si>
  <si>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</si>
  <si>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</si>
  <si>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</si>
  <si>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</si>
  <si>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</si>
  <si>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</si>
  <si>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</si>
  <si>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</si>
  <si>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</si>
  <si>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</si>
  <si>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</si>
  <si>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</si>
  <si>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</si>
  <si>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</si>
  <si>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</si>
  <si>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</si>
  <si>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</si>
  <si>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</si>
  <si>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</si>
  <si>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</si>
  <si>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</si>
  <si>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</si>
  <si>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</si>
  <si>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</si>
  <si>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</si>
  <si>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</si>
  <si>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</si>
  <si>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</si>
  <si>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</si>
  <si>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</si>
  <si>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</si>
  <si>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</si>
  <si>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</si>
  <si>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</si>
  <si>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</si>
  <si>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</si>
  <si>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</si>
  <si>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</si>
  <si>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</si>
  <si>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</si>
  <si>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</si>
  <si>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</si>
  <si>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</si>
  <si>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</si>
  <si>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</si>
  <si>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</si>
  <si>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</si>
  <si>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</si>
  <si>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</si>
  <si>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</si>
  <si>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</si>
  <si>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</si>
  <si>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</si>
  <si>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</si>
  <si>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</si>
  <si>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</si>
  <si>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</si>
  <si>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</si>
  <si>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</si>
  <si>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</si>
  <si>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</si>
  <si>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</si>
  <si>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</si>
  <si>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</si>
  <si>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</si>
  <si>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</si>
  <si>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</si>
  <si>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</si>
  <si>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</si>
  <si>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</si>
  <si>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</si>
  <si>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</si>
  <si>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</si>
  <si>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</si>
  <si>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</si>
  <si>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</si>
  <si>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</si>
  <si>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</si>
  <si>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</si>
  <si>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</si>
  <si>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</si>
  <si>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</si>
  <si>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</si>
  <si>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</si>
  <si>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</si>
  <si>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</si>
  <si>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</si>
  <si>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</si>
  <si>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</si>
  <si>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</si>
  <si>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</si>
  <si>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</si>
  <si>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</si>
  <si>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</si>
  <si>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</si>
  <si>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</si>
  <si>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</si>
  <si>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</si>
  <si>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</si>
  <si>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</si>
  <si>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</si>
  <si>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</si>
  <si>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</si>
  <si>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</si>
  <si>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</si>
  <si>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</si>
  <si>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</si>
  <si>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</si>
  <si>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</si>
  <si>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</si>
  <si>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</si>
  <si>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</si>
  <si>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</si>
  <si>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</si>
  <si>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</si>
  <si>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</si>
  <si>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</si>
  <si>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</si>
  <si>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</si>
  <si>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</si>
  <si>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</si>
  <si>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</si>
  <si>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</si>
  <si>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</si>
  <si>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</si>
  <si>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</si>
  <si>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</si>
  <si>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</si>
  <si>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</si>
  <si>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</si>
  <si>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</si>
  <si>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</si>
  <si>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</si>
  <si>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</si>
  <si>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</si>
  <si>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</si>
  <si>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</si>
  <si>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</si>
  <si>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</si>
  <si>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</si>
  <si>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</si>
  <si>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</si>
  <si>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</si>
  <si>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</si>
  <si>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</si>
  <si>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</si>
  <si>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</si>
  <si>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</si>
  <si>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</si>
  <si>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</si>
  <si>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</si>
  <si>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</si>
  <si>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</si>
  <si>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</si>
  <si>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</si>
  <si>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</si>
  <si>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</si>
  <si>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</si>
  <si>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</si>
  <si>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</si>
  <si>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</si>
  <si>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</si>
  <si>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</si>
  <si>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</si>
  <si>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</si>
  <si>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</si>
  <si>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</si>
  <si>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</si>
  <si>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</si>
  <si>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</si>
  <si>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</si>
  <si>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</si>
  <si>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</si>
  <si>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</si>
  <si>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</si>
  <si>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</si>
  <si>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</si>
  <si>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</si>
  <si>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</si>
  <si>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</si>
  <si>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</si>
  <si>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</si>
  <si>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</si>
  <si>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</si>
  <si>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</si>
  <si>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</si>
  <si>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</si>
  <si>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</si>
  <si>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</si>
  <si>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</si>
  <si>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</si>
  <si>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</si>
  <si>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</si>
  <si>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</si>
  <si>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</si>
  <si>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</si>
  <si>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</si>
  <si>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</si>
  <si>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</si>
  <si>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</si>
  <si>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</si>
  <si>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</si>
  <si>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</si>
  <si>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</si>
  <si>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</si>
  <si>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</si>
  <si>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</si>
  <si>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</si>
  <si>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</si>
  <si>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</si>
  <si>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</si>
  <si>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</si>
  <si>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</si>
  <si>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</si>
  <si>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</si>
  <si>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</si>
  <si>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</si>
  <si>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</si>
  <si>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</si>
  <si>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</si>
  <si>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</si>
  <si>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</si>
  <si>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</si>
  <si>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</si>
  <si>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</si>
  <si>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</si>
  <si>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</si>
  <si>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</si>
  <si>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</si>
  <si>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</si>
  <si>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</si>
  <si>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</si>
  <si>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</si>
  <si>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</si>
  <si>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</si>
  <si>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</si>
  <si>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</si>
  <si>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</si>
  <si>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</si>
  <si>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</si>
  <si>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</si>
  <si>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</si>
  <si>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</si>
  <si>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</si>
  <si>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</si>
  <si>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</si>
  <si>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</si>
  <si>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</si>
  <si>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</si>
  <si>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</si>
  <si>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</si>
  <si>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</si>
  <si>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</si>
  <si>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</si>
  <si>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</si>
  <si>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</si>
  <si>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</si>
  <si>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</si>
  <si>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</si>
  <si>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</si>
  <si>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</si>
  <si>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</si>
  <si>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</si>
  <si>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</si>
  <si>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</si>
  <si>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</si>
  <si>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</si>
  <si>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</si>
  <si>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</si>
  <si>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</si>
  <si>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</si>
  <si>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</si>
  <si>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</si>
  <si>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</si>
  <si>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</si>
  <si>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</si>
  <si>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</si>
  <si>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</si>
  <si>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</si>
  <si>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</si>
  <si>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</si>
  <si>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</si>
  <si>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</si>
  <si>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</si>
  <si>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</si>
  <si>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</si>
  <si>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</si>
  <si>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</si>
  <si>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</si>
  <si>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</si>
  <si>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</si>
  <si>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</si>
  <si>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</si>
  <si>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</si>
  <si>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</si>
  <si>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</si>
  <si>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</si>
  <si>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</si>
  <si>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</si>
  <si>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</si>
  <si>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</si>
  <si>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</si>
  <si>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</si>
  <si>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</si>
  <si>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</si>
  <si>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</si>
  <si>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</si>
  <si>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</si>
  <si>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</si>
  <si>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</si>
  <si>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</si>
  <si>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</si>
  <si>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</si>
  <si>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</si>
  <si>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</si>
  <si>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</si>
  <si>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</si>
  <si>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</si>
  <si>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</si>
  <si>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</si>
  <si>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</si>
  <si>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</si>
  <si>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</si>
  <si>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</si>
  <si>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</si>
  <si>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</si>
  <si>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</si>
  <si>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</si>
  <si>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</si>
  <si>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</si>
  <si>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</si>
  <si>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</si>
  <si>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</si>
  <si>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</si>
  <si>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</si>
  <si>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</si>
  <si>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</si>
  <si>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</si>
  <si>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</si>
  <si>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</si>
  <si>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</si>
  <si>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</si>
  <si>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</si>
  <si>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</si>
  <si>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</si>
  <si>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</si>
  <si>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</si>
  <si>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</si>
  <si>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</si>
  <si>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</si>
  <si>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</si>
  <si>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</si>
  <si>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</si>
  <si>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</si>
  <si>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</si>
  <si>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</si>
  <si>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</si>
  <si>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</si>
  <si>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</si>
  <si>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</si>
  <si>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</si>
  <si>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</si>
  <si>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</si>
  <si>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</si>
  <si>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</si>
  <si>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</si>
  <si>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</si>
  <si>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</si>
  <si>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</si>
  <si>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</si>
  <si>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</si>
  <si>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</si>
  <si>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</si>
  <si>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</si>
  <si>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</si>
  <si>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</si>
  <si>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</si>
  <si>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</si>
  <si>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</si>
  <si>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</si>
  <si>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</si>
  <si>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</si>
  <si>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</si>
  <si>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</si>
  <si>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</si>
  <si>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</si>
  <si>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</si>
  <si>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</si>
  <si>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</si>
  <si>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</si>
  <si>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</si>
  <si>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</si>
  <si>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</si>
  <si>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</si>
  <si>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</si>
  <si>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</si>
  <si>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</si>
  <si>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</si>
  <si>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</si>
  <si>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</si>
  <si>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</si>
  <si>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</si>
  <si>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</si>
  <si>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</si>
  <si>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</si>
  <si>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</si>
  <si>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</si>
  <si>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</si>
  <si>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</si>
  <si>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</si>
  <si>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</si>
  <si>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</si>
  <si>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</si>
  <si>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</si>
  <si>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</si>
  <si>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</si>
  <si>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</si>
  <si>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</si>
  <si>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</si>
  <si>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</si>
  <si>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</si>
  <si>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</si>
  <si>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</si>
  <si>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</si>
  <si>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</si>
  <si>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</si>
  <si>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</si>
  <si>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</si>
  <si>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</si>
  <si>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</si>
  <si>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</si>
  <si>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</si>
  <si>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</si>
  <si>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</si>
  <si>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</si>
  <si>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</si>
  <si>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</si>
  <si>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</si>
  <si>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</si>
  <si>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</si>
  <si>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</si>
  <si>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</si>
  <si>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</si>
  <si>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</si>
  <si>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</si>
  <si>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</si>
  <si>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</si>
  <si>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</si>
  <si>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</si>
  <si>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</si>
  <si>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</si>
  <si>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</si>
  <si>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</si>
  <si>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</si>
  <si>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</si>
  <si>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</si>
  <si>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</si>
  <si>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</si>
  <si>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</si>
  <si>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</si>
  <si>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</si>
  <si>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</si>
  <si>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</si>
  <si>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</si>
  <si>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</si>
  <si>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</si>
  <si>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</si>
  <si>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</si>
  <si>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</si>
  <si>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</si>
  <si>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</si>
  <si>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</si>
  <si>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</si>
  <si>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</si>
  <si>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</si>
  <si>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</si>
  <si>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</si>
  <si>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</si>
  <si>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</si>
  <si>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</si>
  <si>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</si>
  <si>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</si>
  <si>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</si>
  <si>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</si>
  <si>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</si>
  <si>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</si>
  <si>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</si>
  <si>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</si>
  <si>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</si>
  <si>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</si>
  <si>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</si>
  <si>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</si>
  <si>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</si>
  <si>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</si>
  <si>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</si>
  <si>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</si>
  <si>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</si>
  <si>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</si>
  <si>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</si>
  <si>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</si>
  <si>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</si>
  <si>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</si>
  <si>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</si>
  <si>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</si>
  <si>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</si>
  <si>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</si>
  <si>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</si>
  <si>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</si>
  <si>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</si>
  <si>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</si>
  <si>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</si>
  <si>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</si>
  <si>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</si>
  <si>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</si>
  <si>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</si>
  <si>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</si>
  <si>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</si>
  <si>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</si>
  <si>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</si>
  <si>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</si>
  <si>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</si>
  <si>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</si>
  <si>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</si>
  <si>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</si>
  <si>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</si>
  <si>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</si>
  <si>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</si>
  <si>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</si>
  <si>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</si>
  <si>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</si>
  <si>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</si>
  <si>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</si>
  <si>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</si>
  <si>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</si>
  <si>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</si>
  <si>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</si>
  <si>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</si>
  <si>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</si>
  <si>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</si>
  <si>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</si>
  <si>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</si>
  <si>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</si>
  <si>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</si>
  <si>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</si>
  <si>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</si>
  <si>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</si>
  <si>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</si>
  <si>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</si>
  <si>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</si>
  <si>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</si>
  <si>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</si>
  <si>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</si>
  <si>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</si>
  <si>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</si>
  <si>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</si>
  <si>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</si>
  <si>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</si>
  <si>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</si>
  <si>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</si>
  <si>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</si>
  <si>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</si>
  <si>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</si>
  <si>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</si>
  <si>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</si>
  <si>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</si>
  <si>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</si>
  <si>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</si>
  <si>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</si>
  <si>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</si>
  <si>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</si>
  <si>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</si>
  <si>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</si>
  <si>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</si>
  <si>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</si>
  <si>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</si>
  <si>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</si>
  <si>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</si>
  <si>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</si>
  <si>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</si>
  <si>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</si>
  <si>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</si>
  <si>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</si>
  <si>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</si>
  <si>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</si>
  <si>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</si>
  <si>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</si>
  <si>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</si>
  <si>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</si>
  <si>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</si>
  <si>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</si>
  <si>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</si>
  <si>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</si>
  <si>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</si>
  <si>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</si>
  <si>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</si>
  <si>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</si>
  <si>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</si>
  <si>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</si>
  <si>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</si>
  <si>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</si>
  <si>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</si>
  <si>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</si>
  <si>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</si>
  <si>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</si>
  <si>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</si>
  <si>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</si>
  <si>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</si>
  <si>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</si>
  <si>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</si>
  <si>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</si>
  <si>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</si>
  <si>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</si>
  <si>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</si>
  <si>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</si>
  <si>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</si>
  <si>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</si>
  <si>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</si>
  <si>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</si>
  <si>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</si>
  <si>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</si>
  <si>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</si>
  <si>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</si>
  <si>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</si>
  <si>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</si>
  <si>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</si>
  <si>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</si>
  <si>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</si>
  <si>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</si>
  <si>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</si>
  <si>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</si>
  <si>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</si>
  <si>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</si>
  <si>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</si>
  <si>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</si>
  <si>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</si>
  <si>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</si>
  <si>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</si>
  <si>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</si>
  <si>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</si>
  <si>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</si>
  <si>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</si>
  <si>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</si>
  <si>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</si>
  <si>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</si>
  <si>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</si>
  <si>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</si>
  <si>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</si>
  <si>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</si>
  <si>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</si>
  <si>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</si>
  <si>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</si>
  <si>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</si>
  <si>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</si>
  <si>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</si>
  <si>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</si>
  <si>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</si>
  <si>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</si>
  <si>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</si>
  <si>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</si>
  <si>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</si>
  <si>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</si>
  <si>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</si>
  <si>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</si>
  <si>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</si>
  <si>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</si>
  <si>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</si>
  <si>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</si>
  <si>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</si>
  <si>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</si>
  <si>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</si>
  <si>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</si>
  <si>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</si>
  <si>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</si>
  <si>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</si>
  <si>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</si>
  <si>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</si>
  <si>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</si>
  <si>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</si>
  <si>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</si>
  <si>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</si>
  <si>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</si>
  <si>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</si>
  <si>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</si>
  <si>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</si>
  <si>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</si>
  <si>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</si>
  <si>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</si>
  <si>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</si>
  <si>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</si>
  <si>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</si>
  <si>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</si>
  <si>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</si>
  <si>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</si>
  <si>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</si>
  <si>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</si>
  <si>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</si>
  <si>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</si>
  <si>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</si>
  <si>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</si>
  <si>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</si>
  <si>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</si>
  <si>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</si>
  <si>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</si>
  <si>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</si>
  <si>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</si>
  <si>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</si>
  <si>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</si>
  <si>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</si>
  <si>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</si>
  <si>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</si>
  <si>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</si>
  <si>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</si>
  <si>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</si>
  <si>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</si>
  <si>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</si>
  <si>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</si>
  <si>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</si>
  <si>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</si>
  <si>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</si>
  <si>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</si>
  <si>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</si>
  <si>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</si>
  <si>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</si>
  <si>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</si>
  <si>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</si>
  <si>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</si>
  <si>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</si>
  <si>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</si>
  <si>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</si>
  <si>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</si>
  <si>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</si>
  <si>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</si>
  <si>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</si>
  <si>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</si>
  <si>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</si>
  <si>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</si>
  <si>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</si>
  <si>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</si>
  <si>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</si>
  <si>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</si>
  <si>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</si>
  <si>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</si>
  <si>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</si>
  <si>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</si>
  <si>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</si>
  <si>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</si>
  <si>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</si>
  <si>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</si>
  <si>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</si>
  <si>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</si>
  <si>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</si>
  <si>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</si>
  <si>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</si>
  <si>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</si>
  <si>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</si>
  <si>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</si>
  <si>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</si>
  <si>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</si>
  <si>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</si>
  <si>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</si>
  <si>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</si>
  <si>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</si>
  <si>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</si>
  <si>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</si>
  <si>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</si>
  <si>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</si>
  <si>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</si>
  <si>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</si>
  <si>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</si>
  <si>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</si>
  <si>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</si>
  <si>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</si>
  <si>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</si>
  <si>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</si>
  <si>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</si>
  <si>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</si>
  <si>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</si>
  <si>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</si>
  <si>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</si>
  <si>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</si>
  <si>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</si>
  <si>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</si>
  <si>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</si>
  <si>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</si>
  <si>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</si>
  <si>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</si>
  <si>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</si>
  <si>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</si>
  <si>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</si>
  <si>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</si>
  <si>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</si>
  <si>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</si>
  <si>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</si>
  <si>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</si>
  <si>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</si>
  <si>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</si>
  <si>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</si>
  <si>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</si>
  <si>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</si>
  <si>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</si>
  <si>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</si>
  <si>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</si>
  <si>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</si>
  <si>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</si>
  <si>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</si>
  <si>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</si>
  <si>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</si>
  <si>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</si>
  <si>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</si>
  <si>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</si>
  <si>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</si>
  <si>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</si>
  <si>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</si>
  <si>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</si>
  <si>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</si>
  <si>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</si>
  <si>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</si>
  <si>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</si>
  <si>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</si>
  <si>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</si>
  <si>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</si>
  <si>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</si>
  <si>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</si>
  <si>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</si>
  <si>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</si>
  <si>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</si>
  <si>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</si>
  <si>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</si>
  <si>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</si>
  <si>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</si>
  <si>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</si>
  <si>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</si>
  <si>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</si>
  <si>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</si>
  <si>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</si>
  <si>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</si>
  <si>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</si>
  <si>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</si>
  <si>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</si>
  <si>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</si>
  <si>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</si>
  <si>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</si>
  <si>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</si>
  <si>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</si>
  <si>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</si>
  <si>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</si>
  <si>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</si>
  <si>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</si>
  <si>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</si>
  <si>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</si>
  <si>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</si>
  <si>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</si>
  <si>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</si>
  <si>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</si>
  <si>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</si>
  <si>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</si>
  <si>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</si>
  <si>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</si>
  <si>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</si>
  <si>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</si>
  <si>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</si>
  <si>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</si>
  <si>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</si>
  <si>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</si>
  <si>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</si>
  <si>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</si>
  <si>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</si>
  <si>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</si>
  <si>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</si>
  <si>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</si>
  <si>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</si>
  <si>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</si>
  <si>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</si>
  <si>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</si>
  <si>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</si>
  <si>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</si>
  <si>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</si>
  <si>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</si>
  <si>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</si>
  <si>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</si>
  <si>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</si>
  <si>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</si>
  <si>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</si>
  <si>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</si>
  <si>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</si>
  <si>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</si>
  <si>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</si>
  <si>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</si>
  <si>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</si>
  <si>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</si>
  <si>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</si>
  <si>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</si>
  <si>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</si>
  <si>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</si>
  <si>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</si>
  <si>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</si>
  <si>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</si>
  <si>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</si>
  <si>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</si>
  <si>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</si>
  <si>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</si>
  <si>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</si>
  <si>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</si>
  <si>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</si>
  <si>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</si>
  <si>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</si>
  <si>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</si>
  <si>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</si>
  <si>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</si>
  <si>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</si>
  <si>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</si>
  <si>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</si>
  <si>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</si>
  <si>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</si>
  <si>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</si>
  <si>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</si>
  <si>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</si>
  <si>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</si>
  <si>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</si>
  <si>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</si>
  <si>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</si>
  <si>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</si>
  <si>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</si>
  <si>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</si>
  <si>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</si>
  <si>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</si>
  <si>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</si>
  <si>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</si>
  <si>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</si>
  <si>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</si>
  <si>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</si>
  <si>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</si>
  <si>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</si>
  <si>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</si>
  <si>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</si>
  <si>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</si>
  <si>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</si>
  <si>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</si>
  <si>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</si>
  <si>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</si>
  <si>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</si>
  <si>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</si>
  <si>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</si>
  <si>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</si>
  <si>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</si>
  <si>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</si>
  <si>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</si>
  <si>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</si>
  <si>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</si>
  <si>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</si>
  <si>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</si>
  <si>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</si>
  <si>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</si>
  <si>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</si>
  <si>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</si>
  <si>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</si>
  <si>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</si>
  <si>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</si>
  <si>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</si>
  <si>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</si>
  <si>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</si>
  <si>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</si>
  <si>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</si>
  <si>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</si>
  <si>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</si>
  <si>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</si>
  <si>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</si>
  <si>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</si>
  <si>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</si>
  <si>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</si>
  <si>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</si>
  <si>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</si>
  <si>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</si>
  <si>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</si>
  <si>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</si>
  <si>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</si>
  <si>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</si>
  <si>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</si>
  <si>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</si>
  <si>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</si>
  <si>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</si>
  <si>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</si>
  <si>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</si>
  <si>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</si>
  <si>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</si>
  <si>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</si>
  <si>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</si>
  <si>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</si>
  <si>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</si>
  <si>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</si>
  <si>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</si>
  <si>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</si>
  <si>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</si>
  <si>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</si>
  <si>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</si>
  <si>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</si>
  <si>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</si>
  <si>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</si>
  <si>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</si>
  <si>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</si>
  <si>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</si>
  <si>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</si>
  <si>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</si>
  <si>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</si>
  <si>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</si>
  <si>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</si>
  <si>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</si>
  <si>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</si>
  <si>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</si>
  <si>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</si>
  <si>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</si>
  <si>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</si>
  <si>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</si>
  <si>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</si>
  <si>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</si>
  <si>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</si>
  <si>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</si>
  <si>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</si>
  <si>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</si>
  <si>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</si>
  <si>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</si>
  <si>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</si>
  <si>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</si>
  <si>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</si>
  <si>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</si>
  <si>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</si>
  <si>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</si>
  <si>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</si>
  <si>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</si>
  <si>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</si>
  <si>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</si>
  <si>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</si>
  <si>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</si>
  <si>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</si>
  <si>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</si>
  <si>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</si>
  <si>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</si>
  <si>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</si>
  <si>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</si>
  <si>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</si>
  <si>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</si>
  <si>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</si>
  <si>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</si>
  <si>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</si>
  <si>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</si>
  <si>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</si>
  <si>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</si>
  <si>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</si>
  <si>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</si>
  <si>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</si>
  <si>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</si>
  <si>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</si>
  <si>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</si>
  <si>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</si>
  <si>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</si>
  <si>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</si>
  <si>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</si>
  <si>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</si>
  <si>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</si>
  <si>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</si>
  <si>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</si>
  <si>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</si>
  <si>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</si>
  <si>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</si>
  <si>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</si>
  <si>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</si>
  <si>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</si>
  <si>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</si>
  <si>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</si>
  <si>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</si>
  <si>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</si>
  <si>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</si>
  <si>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</si>
  <si>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</si>
  <si>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</si>
  <si>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</si>
  <si>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</si>
  <si>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</si>
  <si>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</si>
  <si>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</si>
  <si>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</si>
  <si>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</si>
  <si>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</si>
  <si>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</si>
  <si>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</si>
  <si>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</si>
  <si>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</si>
  <si>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</si>
  <si>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</si>
  <si>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</si>
  <si>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</si>
  <si>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</si>
  <si>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</si>
  <si>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</si>
  <si>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</si>
  <si>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</si>
  <si>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</si>
  <si>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</si>
  <si>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</si>
  <si>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</si>
  <si>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</si>
  <si>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</si>
  <si>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</si>
  <si>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</si>
  <si>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</si>
  <si>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</si>
  <si>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</si>
  <si>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</si>
  <si>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</si>
  <si>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</si>
  <si>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</si>
  <si>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</si>
  <si>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</si>
  <si>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</si>
  <si>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</si>
  <si>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</si>
  <si>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</si>
  <si>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</si>
  <si>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</si>
  <si>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</si>
  <si>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</si>
  <si>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</si>
  <si>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</si>
  <si>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</si>
  <si>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</si>
  <si>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</si>
  <si>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</si>
  <si>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</si>
  <si>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</si>
  <si>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</si>
  <si>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</si>
  <si>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</si>
  <si>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</si>
  <si>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</si>
  <si>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</si>
  <si>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</si>
  <si>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</si>
  <si>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</si>
  <si>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</si>
  <si>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</si>
  <si>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</si>
  <si>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</si>
  <si>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</si>
  <si>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</si>
  <si>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</si>
  <si>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</si>
  <si>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</si>
  <si>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</si>
  <si>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</si>
  <si>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</si>
  <si>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</si>
  <si>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</si>
  <si>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</si>
  <si>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</si>
  <si>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</si>
  <si>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</si>
  <si>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</si>
  <si>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</si>
  <si>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</si>
  <si>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</si>
  <si>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</si>
  <si>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</si>
  <si>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</si>
  <si>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</si>
  <si>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</si>
  <si>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</si>
  <si>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</si>
  <si>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</si>
  <si>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</si>
  <si>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</si>
  <si>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</si>
  <si>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</si>
  <si>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</si>
  <si>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</si>
  <si>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</si>
  <si>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</si>
  <si>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</si>
  <si>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</si>
  <si>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</si>
  <si>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</si>
  <si>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</si>
  <si>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</si>
  <si>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</si>
  <si>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</si>
  <si>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</si>
  <si>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</si>
  <si>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</si>
  <si>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</si>
  <si>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</si>
  <si>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</si>
  <si>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</si>
  <si>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</si>
  <si>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</si>
  <si>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</si>
  <si>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</si>
  <si>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</si>
  <si>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</si>
  <si>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</si>
  <si>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</si>
  <si>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</si>
  <si>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</si>
  <si>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</si>
  <si>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</si>
  <si>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</si>
  <si>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</si>
  <si>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</si>
  <si>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</si>
  <si>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</si>
  <si>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</si>
  <si>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</si>
  <si>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</si>
  <si>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</si>
  <si>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</si>
  <si>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</si>
  <si>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</si>
  <si>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</si>
  <si>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</si>
  <si>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</si>
  <si>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</si>
  <si>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</si>
  <si>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</si>
  <si>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</si>
  <si>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</si>
  <si>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</si>
  <si>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</si>
  <si>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</si>
  <si>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</si>
  <si>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</si>
  <si>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</si>
  <si>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</si>
  <si>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</si>
  <si>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</si>
  <si>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</si>
  <si>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</si>
  <si>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</si>
  <si>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</si>
  <si>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</si>
  <si>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</si>
  <si>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</si>
  <si>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</si>
  <si>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</si>
  <si>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</si>
  <si>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</si>
  <si>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</si>
  <si>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</si>
  <si>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</si>
  <si>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</si>
  <si>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</si>
  <si>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</si>
  <si>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</si>
  <si>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</si>
  <si>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</si>
  <si>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</si>
  <si>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</si>
  <si>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</si>
  <si>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</si>
  <si>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</si>
  <si>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</si>
  <si>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</si>
  <si>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</si>
  <si>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</si>
  <si>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</si>
  <si>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</si>
  <si>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</si>
  <si>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</si>
  <si>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</si>
  <si>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</si>
  <si>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</si>
  <si>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</si>
  <si>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</si>
  <si>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</si>
  <si>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</si>
  <si>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</si>
  <si>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</si>
  <si>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</si>
  <si>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</si>
  <si>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</si>
  <si>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</si>
  <si>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</si>
  <si>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</si>
  <si>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</si>
  <si>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</si>
  <si>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</si>
  <si>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</si>
  <si>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</si>
  <si>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</si>
  <si>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</si>
  <si>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</si>
  <si>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</si>
  <si>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</si>
  <si>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</si>
  <si>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</si>
  <si>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</si>
  <si>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</si>
  <si>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</si>
  <si>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</si>
  <si>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</si>
  <si>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</si>
  <si>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</si>
  <si>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</si>
  <si>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</si>
  <si>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</si>
  <si>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</si>
  <si>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</si>
  <si>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</si>
  <si>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</si>
  <si>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</si>
  <si>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</si>
  <si>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</si>
  <si>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</si>
  <si>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</si>
  <si>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</si>
  <si>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</si>
  <si>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</si>
  <si>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</si>
  <si>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</si>
  <si>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</si>
  <si>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</si>
  <si>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</si>
  <si>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</si>
  <si>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</si>
  <si>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</si>
  <si>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</si>
  <si>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</si>
  <si>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</si>
  <si>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</si>
  <si>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</si>
  <si>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</si>
  <si>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</si>
  <si>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</si>
  <si>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</si>
  <si>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</si>
  <si>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</si>
  <si>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</si>
  <si>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</si>
  <si>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</si>
  <si>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</si>
  <si>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</si>
  <si>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</si>
  <si>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</si>
  <si>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</si>
  <si>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</si>
  <si>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</si>
  <si>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</si>
  <si>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</si>
  <si>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</si>
  <si>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</si>
  <si>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</si>
  <si>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</si>
  <si>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</si>
  <si>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</si>
  <si>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</si>
  <si>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</si>
  <si>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</si>
  <si>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</si>
  <si>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</si>
  <si>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</si>
  <si>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</si>
  <si>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</si>
  <si>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</si>
  <si>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</si>
  <si>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</si>
  <si>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</si>
  <si>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</si>
  <si>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</si>
  <si>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</si>
  <si>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</si>
  <si>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</si>
  <si>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</si>
  <si>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</si>
  <si>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</si>
  <si>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</si>
  <si>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</si>
  <si>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</si>
  <si>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</si>
  <si>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</si>
  <si>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</si>
  <si>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</si>
  <si>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</si>
  <si>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</si>
  <si>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</si>
  <si>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</si>
  <si>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</si>
  <si>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</si>
  <si>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</si>
  <si>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</si>
  <si>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</si>
  <si>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</si>
  <si>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</si>
  <si>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</si>
  <si>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</si>
  <si>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</si>
  <si>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</si>
  <si>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</si>
  <si>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</si>
  <si>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</si>
  <si>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</si>
  <si>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</si>
  <si>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</si>
  <si>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</si>
  <si>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</si>
  <si>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</si>
  <si>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</si>
  <si>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</si>
  <si>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</si>
  <si>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</si>
  <si>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</si>
  <si>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</si>
  <si>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</si>
  <si>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</si>
  <si>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</si>
  <si>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</si>
  <si>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</si>
  <si>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</si>
  <si>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</si>
  <si>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</si>
  <si>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</si>
  <si>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</si>
  <si>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</si>
  <si>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</si>
  <si>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</si>
  <si>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</si>
  <si>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</si>
  <si>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</si>
  <si>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</si>
  <si>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</si>
  <si>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</si>
  <si>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</si>
  <si>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</si>
  <si>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</si>
  <si>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</si>
  <si>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</si>
  <si>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</si>
  <si>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</si>
  <si>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</si>
  <si>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</si>
  <si>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</si>
  <si>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</si>
  <si>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</si>
  <si>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</si>
  <si>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</si>
  <si>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</si>
  <si>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</si>
  <si>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</si>
  <si>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</si>
  <si>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</si>
  <si>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</si>
  <si>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</si>
  <si>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</si>
  <si>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</si>
  <si>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</si>
  <si>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</si>
  <si>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</si>
  <si>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</si>
  <si>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</si>
  <si>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</si>
  <si>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</si>
  <si>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</si>
  <si>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</si>
  <si>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</si>
  <si>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</si>
  <si>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</si>
  <si>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</si>
  <si>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</si>
  <si>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</si>
  <si>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</si>
  <si>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</si>
  <si>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</si>
  <si>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</si>
  <si>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</si>
  <si>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</si>
  <si>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</si>
  <si>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</si>
  <si>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</si>
  <si>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</si>
  <si>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</si>
  <si>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</si>
  <si>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</si>
  <si>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</si>
  <si>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</si>
  <si>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</si>
  <si>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</si>
  <si>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</si>
  <si>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</si>
  <si>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</si>
  <si>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</si>
  <si>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</si>
  <si>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</si>
  <si>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</si>
  <si>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</si>
  <si>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</si>
  <si>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</si>
  <si>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</si>
  <si>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</si>
  <si>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</si>
  <si>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</si>
  <si>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</si>
  <si>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</si>
  <si>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</si>
  <si>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</si>
  <si>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</si>
  <si>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</si>
  <si>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</si>
  <si>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</si>
  <si>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</si>
  <si>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</si>
  <si>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</si>
  <si>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</si>
  <si>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</si>
  <si>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</si>
  <si>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</si>
  <si>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</si>
  <si>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</si>
  <si>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</si>
  <si>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</si>
  <si>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</si>
  <si>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</si>
  <si>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</si>
  <si>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</si>
  <si>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</si>
  <si>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</si>
  <si>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</si>
  <si>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</si>
  <si>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</si>
  <si>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</si>
  <si>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</si>
  <si>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</si>
  <si>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</si>
  <si>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</si>
  <si>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</si>
  <si>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</si>
  <si>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</si>
  <si>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</si>
  <si>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</si>
  <si>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</si>
  <si>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</si>
  <si>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</si>
  <si>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</si>
  <si>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</si>
  <si>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</si>
  <si>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</si>
  <si>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</si>
  <si>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</si>
  <si>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</si>
  <si>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</si>
  <si>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</si>
  <si>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</si>
  <si>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</si>
  <si>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</si>
  <si>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</si>
  <si>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</si>
  <si>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</si>
  <si>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</si>
  <si>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</si>
  <si>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</si>
  <si>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</si>
  <si>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</si>
  <si>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</si>
  <si>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</si>
  <si>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</si>
  <si>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</si>
  <si>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</si>
  <si>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</si>
  <si>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</si>
  <si>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</si>
  <si>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</si>
  <si>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</si>
  <si>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</si>
  <si>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</si>
  <si>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</si>
  <si>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</si>
  <si>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</si>
  <si>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</si>
  <si>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</si>
  <si>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</si>
  <si>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</si>
  <si>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</si>
  <si>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</si>
  <si>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</si>
  <si>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</si>
  <si>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</si>
  <si>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</si>
  <si>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</si>
  <si>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</si>
  <si>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</si>
  <si>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</si>
  <si>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</si>
  <si>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</si>
  <si>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</si>
  <si>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</si>
  <si>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</si>
  <si>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</si>
  <si>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</si>
  <si>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</si>
  <si>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</si>
  <si>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</si>
  <si>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</si>
  <si>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</si>
  <si>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</si>
  <si>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</si>
  <si>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</si>
  <si>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</si>
  <si>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</si>
  <si>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</si>
  <si>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</si>
  <si>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</si>
  <si>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</si>
  <si>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</si>
  <si>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</si>
  <si>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</si>
  <si>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</si>
  <si>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</si>
  <si>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</si>
  <si>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</si>
  <si>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</si>
  <si>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</si>
  <si>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</si>
  <si>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</si>
  <si>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</si>
  <si>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</si>
  <si>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</si>
  <si>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</si>
  <si>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</si>
  <si>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</si>
  <si>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</si>
  <si>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</si>
  <si>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</si>
  <si>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</si>
  <si>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</si>
  <si>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</si>
  <si>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</si>
  <si>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</si>
  <si>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</si>
  <si>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</si>
  <si>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</si>
  <si>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</si>
  <si>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</si>
  <si>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</si>
  <si>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</si>
  <si>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</si>
  <si>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</si>
  <si>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</si>
  <si>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</si>
  <si>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</si>
  <si>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</si>
  <si>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</si>
  <si>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</si>
  <si>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</si>
  <si>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</si>
  <si>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</si>
  <si>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</si>
  <si>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</si>
  <si>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</si>
  <si>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</si>
  <si>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</si>
  <si>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</si>
  <si>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</si>
  <si>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</si>
  <si>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</si>
  <si>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</si>
  <si>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</si>
  <si>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</si>
  <si>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</si>
  <si>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</si>
  <si>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</si>
  <si>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</si>
  <si>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</si>
  <si>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</si>
  <si>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</si>
  <si>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</si>
  <si>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</si>
  <si>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</si>
  <si>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</si>
  <si>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</si>
  <si>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</si>
  <si>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</si>
  <si>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</si>
  <si>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</si>
  <si>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</si>
  <si>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</si>
  <si>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</si>
  <si>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</si>
  <si>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</si>
  <si>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</si>
  <si>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</si>
  <si>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</si>
  <si>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</si>
  <si>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</si>
  <si>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</si>
  <si>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</si>
  <si>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</si>
  <si>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</si>
  <si>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</si>
  <si>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</si>
  <si>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</si>
  <si>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</si>
  <si>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</si>
  <si>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</si>
  <si>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</si>
  <si>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</si>
  <si>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</si>
  <si>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</si>
  <si>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</si>
  <si>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</si>
  <si>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</si>
  <si>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</si>
  <si>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</si>
  <si>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</si>
  <si>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</si>
  <si>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</si>
  <si>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</si>
  <si>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</si>
  <si>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</si>
  <si>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</si>
  <si>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</si>
  <si>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</si>
  <si>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</si>
  <si>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</si>
  <si>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</si>
  <si>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</si>
  <si>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</si>
  <si>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</si>
  <si>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</si>
  <si>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</si>
  <si>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</si>
  <si>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</si>
  <si>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</si>
  <si>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</si>
  <si>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</si>
  <si>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</si>
  <si>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</si>
  <si>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</si>
  <si>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</si>
  <si>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</si>
  <si>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</si>
  <si>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</si>
  <si>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</si>
  <si>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</si>
  <si>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</si>
  <si>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</si>
  <si>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</si>
  <si>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</si>
  <si>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</si>
  <si>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</si>
  <si>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</si>
  <si>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</si>
  <si>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</si>
  <si>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</si>
  <si>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</si>
  <si>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</si>
  <si>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</si>
  <si>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</si>
  <si>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</si>
  <si>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</si>
  <si>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</si>
  <si>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</si>
  <si>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</si>
  <si>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</si>
  <si>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</si>
  <si>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</si>
  <si>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</si>
  <si>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</si>
  <si>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</si>
  <si>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</si>
  <si>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</si>
  <si>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</si>
  <si>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</si>
  <si>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</si>
  <si>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</si>
  <si>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</si>
  <si>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</si>
  <si>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</si>
  <si>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</si>
  <si>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</si>
  <si>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</si>
  <si>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</si>
  <si>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</si>
  <si>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</si>
  <si>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</si>
  <si>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</si>
  <si>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</si>
  <si>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</si>
  <si>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</si>
  <si>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</si>
  <si>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</si>
  <si>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</si>
  <si>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</si>
  <si>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</si>
  <si>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</si>
  <si>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</si>
  <si>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</si>
  <si>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</si>
  <si>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</si>
  <si>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</si>
  <si>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</si>
  <si>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</si>
  <si>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</si>
  <si>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</si>
  <si>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</si>
  <si>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</si>
  <si>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</si>
  <si>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</si>
  <si>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</si>
  <si>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</si>
  <si>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</si>
  <si>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</si>
  <si>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</si>
  <si>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</si>
  <si>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</si>
  <si>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</si>
  <si>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</si>
  <si>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</si>
  <si>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</si>
  <si>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</si>
  <si>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</si>
  <si>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</si>
  <si>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</si>
  <si>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</si>
  <si>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</si>
  <si>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</si>
  <si>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</si>
  <si>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</si>
  <si>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</si>
  <si>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</si>
  <si>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</si>
  <si>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</si>
  <si>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</si>
  <si>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</si>
  <si>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</si>
  <si>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</si>
  <si>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</si>
  <si>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</si>
  <si>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</si>
  <si>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</si>
  <si>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</si>
  <si>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</si>
  <si>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</si>
  <si>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</si>
  <si>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</si>
  <si>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</si>
  <si>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</si>
  <si>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</si>
  <si>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</si>
  <si>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</si>
  <si>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</si>
  <si>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</si>
  <si>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</si>
  <si>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</si>
  <si>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</si>
  <si>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</si>
  <si>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</si>
  <si>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</si>
  <si>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</si>
  <si>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</si>
  <si>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</si>
  <si>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</si>
  <si>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</si>
  <si>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</si>
  <si>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</si>
  <si>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</si>
  <si>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</si>
  <si>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</si>
  <si>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</si>
  <si>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</si>
  <si>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</si>
  <si>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</si>
  <si>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</si>
  <si>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</si>
  <si>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</si>
  <si>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</si>
  <si>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</si>
  <si>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</si>
  <si>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</si>
  <si>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</si>
  <si>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</si>
  <si>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</si>
  <si>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</si>
  <si>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</si>
  <si>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</si>
  <si>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</si>
  <si>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</si>
  <si>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</si>
  <si>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</si>
  <si>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</si>
  <si>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</si>
  <si>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</si>
  <si>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</si>
  <si>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</si>
  <si>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</si>
  <si>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</si>
  <si>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</si>
  <si>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</si>
  <si>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</si>
  <si>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</si>
  <si>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</si>
  <si>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</si>
  <si>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</si>
  <si>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</si>
  <si>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</si>
  <si>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</si>
  <si>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</si>
  <si>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</si>
  <si>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</si>
  <si>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</si>
  <si>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</si>
  <si>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</si>
  <si>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</si>
  <si>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</si>
  <si>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</si>
  <si>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</si>
  <si>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</si>
  <si>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</si>
  <si>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</si>
  <si>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</si>
  <si>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</si>
  <si>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</si>
  <si>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</si>
  <si>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</si>
  <si>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</si>
  <si>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</si>
  <si>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</si>
  <si>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</si>
  <si>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</si>
  <si>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</si>
  <si>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</si>
  <si>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</si>
  <si>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</si>
  <si>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</si>
  <si>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</si>
  <si>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</si>
  <si>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</si>
  <si>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</si>
  <si>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</si>
  <si>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</si>
  <si>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</si>
  <si>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</si>
  <si>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</si>
  <si>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</si>
  <si>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</si>
  <si>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</si>
  <si>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</si>
  <si>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</si>
  <si>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</si>
  <si>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</si>
  <si>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</si>
  <si>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</si>
  <si>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</si>
  <si>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</si>
  <si>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</si>
  <si>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</si>
  <si>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</si>
  <si>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</si>
  <si>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</si>
  <si>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</si>
  <si>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</si>
  <si>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</si>
  <si>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</si>
  <si>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</si>
  <si>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</si>
  <si>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</si>
  <si>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</si>
  <si>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</si>
  <si>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</si>
  <si>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</si>
  <si>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</si>
  <si>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</si>
  <si>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</si>
  <si>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</si>
  <si>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</si>
  <si>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</si>
  <si>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</si>
  <si>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</si>
  <si>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</si>
  <si>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</si>
  <si>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</si>
  <si>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</si>
  <si>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</si>
  <si>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</si>
  <si>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</si>
  <si>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</si>
  <si>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</si>
  <si>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</si>
  <si>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</si>
  <si>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</si>
  <si>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</si>
  <si>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</si>
  <si>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</si>
  <si>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</si>
  <si>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</si>
  <si>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</si>
  <si>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</si>
  <si>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</si>
  <si>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</si>
  <si>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</si>
  <si>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</si>
  <si>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</si>
  <si>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</si>
  <si>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</si>
  <si>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</si>
  <si>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</si>
  <si>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</si>
  <si>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</si>
  <si>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</si>
  <si>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</si>
  <si>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</si>
  <si>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</si>
  <si>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</si>
  <si>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</si>
  <si>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</si>
  <si>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</si>
  <si>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</si>
  <si>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</si>
  <si>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</si>
  <si>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</si>
  <si>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</si>
  <si>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</si>
  <si>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</si>
  <si>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</si>
  <si>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</si>
  <si>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</si>
  <si>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</si>
  <si>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</si>
  <si>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</si>
  <si>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</si>
  <si>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</si>
  <si>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</si>
  <si>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</si>
  <si>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</si>
  <si>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</si>
  <si>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</si>
  <si>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</si>
  <si>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</si>
  <si>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</si>
  <si>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</si>
  <si>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</si>
  <si>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</si>
  <si>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</si>
  <si>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</si>
  <si>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</si>
  <si>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</si>
  <si>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</si>
  <si>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</si>
  <si>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</si>
  <si>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</si>
  <si>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</si>
  <si>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</si>
  <si>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</si>
  <si>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</si>
  <si>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</si>
  <si>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</si>
  <si>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</si>
  <si>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</si>
  <si>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</si>
  <si>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</si>
  <si>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</si>
  <si>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</si>
  <si>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</si>
  <si>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</si>
  <si>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</si>
  <si>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</si>
  <si>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</si>
  <si>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</si>
  <si>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</si>
  <si>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</si>
  <si>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</si>
  <si>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</si>
  <si>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</si>
  <si>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</si>
  <si>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</si>
  <si>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</si>
  <si>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</si>
  <si>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</si>
  <si>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</si>
  <si>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</si>
  <si>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</si>
  <si>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</si>
  <si>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</si>
  <si>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</si>
  <si>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</si>
  <si>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</si>
  <si>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</si>
  <si>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</si>
  <si>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</si>
  <si>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</si>
  <si>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</si>
  <si>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</si>
  <si>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</si>
  <si>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</si>
  <si>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</si>
  <si>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</si>
  <si>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</si>
  <si>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</si>
  <si>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</si>
  <si>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</si>
  <si>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</si>
  <si>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</si>
  <si>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</si>
  <si>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</si>
  <si>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</si>
  <si>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</si>
  <si>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</si>
  <si>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</si>
  <si>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</si>
  <si>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</si>
  <si>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</si>
  <si>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</si>
  <si>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</si>
  <si>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</si>
  <si>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</si>
  <si>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</si>
  <si>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</si>
  <si>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</si>
  <si>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</si>
  <si>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</si>
  <si>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</si>
  <si>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</si>
  <si>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</si>
  <si>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</si>
  <si>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</si>
  <si>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</si>
  <si>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</si>
  <si>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</si>
  <si>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</si>
  <si>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</si>
  <si>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</si>
  <si>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</si>
  <si>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</si>
  <si>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</si>
  <si>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</si>
  <si>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</si>
  <si>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</si>
  <si>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</si>
  <si>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</si>
  <si>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</si>
  <si>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</si>
  <si>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</si>
  <si>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</si>
  <si>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</si>
  <si>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</si>
  <si>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</si>
  <si>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</si>
  <si>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</si>
  <si>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</si>
  <si>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</si>
  <si>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</si>
  <si>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</si>
  <si>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</si>
  <si>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</si>
  <si>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</si>
  <si>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</si>
  <si>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</si>
  <si>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</si>
  <si>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</si>
  <si>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</si>
  <si>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</si>
  <si>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</si>
  <si>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</si>
  <si>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</si>
  <si>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</si>
  <si>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</si>
  <si>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</si>
  <si>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</si>
  <si>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</si>
  <si>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</si>
  <si>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</si>
  <si>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</si>
  <si>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</si>
  <si>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</si>
  <si>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</si>
  <si>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</si>
  <si>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</si>
  <si>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</si>
  <si>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</si>
  <si>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</si>
  <si>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</si>
  <si>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</si>
  <si>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</si>
  <si>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</si>
  <si>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</si>
  <si>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</si>
  <si>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</si>
  <si>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</si>
  <si>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</si>
  <si>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</si>
  <si>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</si>
  <si>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</si>
  <si>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</si>
  <si>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</si>
  <si>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</si>
  <si>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</si>
  <si>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</si>
  <si>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</si>
  <si>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</si>
  <si>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</si>
  <si>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</si>
  <si>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</si>
  <si>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</si>
  <si>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</si>
  <si>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</si>
  <si>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</si>
  <si>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</si>
  <si>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</si>
  <si>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</si>
  <si>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</si>
  <si>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</si>
  <si>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</si>
  <si>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</si>
  <si>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</si>
  <si>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</si>
  <si>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</si>
  <si>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</si>
  <si>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</si>
  <si>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</si>
  <si>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</si>
  <si>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</si>
  <si>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</si>
  <si>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</si>
  <si>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</si>
  <si>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</si>
  <si>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</si>
  <si>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</si>
  <si>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</si>
  <si>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</si>
  <si>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</si>
  <si>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</si>
  <si>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</si>
  <si>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</si>
  <si>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</si>
  <si>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</si>
  <si>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</si>
  <si>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</si>
  <si>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</si>
  <si>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</si>
  <si>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</si>
  <si>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</si>
  <si>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</si>
  <si>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</si>
  <si>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</si>
  <si>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</si>
  <si>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</si>
  <si>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</si>
  <si>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</si>
  <si>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</si>
  <si>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</si>
  <si>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</si>
  <si>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</si>
  <si>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</si>
  <si>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</si>
  <si>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</si>
  <si>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</si>
  <si>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</si>
  <si>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</si>
  <si>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</si>
  <si>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</si>
  <si>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</si>
  <si>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</si>
  <si>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</si>
  <si>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</si>
  <si>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</si>
  <si>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</si>
  <si>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</si>
  <si>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</si>
  <si>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</si>
  <si>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</si>
  <si>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</si>
  <si>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</si>
  <si>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</si>
  <si>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</si>
  <si>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</si>
  <si>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</si>
  <si>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</si>
  <si>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</si>
  <si>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</si>
  <si>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</si>
  <si>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</si>
  <si>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</si>
  <si>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</si>
  <si>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</si>
  <si>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</si>
  <si>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</si>
  <si>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</si>
  <si>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</si>
  <si>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</si>
  <si>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</si>
  <si>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</si>
  <si>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</si>
  <si>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</si>
  <si>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</si>
  <si>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</si>
  <si>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</si>
  <si>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</si>
  <si>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</si>
  <si>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</si>
  <si>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</si>
  <si>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</si>
  <si>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</si>
  <si>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</si>
  <si>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</si>
  <si>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</si>
  <si>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</si>
  <si>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</si>
  <si>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</si>
  <si>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</si>
  <si>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</si>
  <si>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</si>
  <si>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</si>
  <si>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</si>
  <si>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</si>
  <si>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</si>
  <si>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</si>
  <si>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</si>
  <si>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</si>
  <si>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</si>
  <si>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</si>
  <si>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</si>
  <si>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</si>
  <si>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</si>
  <si>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</si>
  <si>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</si>
  <si>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</si>
  <si>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</si>
  <si>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</si>
  <si>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</si>
  <si>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</si>
  <si>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</si>
  <si>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</si>
  <si>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</si>
  <si>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</si>
  <si>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</si>
  <si>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</si>
  <si>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</si>
  <si>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</si>
  <si>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</si>
  <si>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</si>
  <si>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</si>
  <si>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</si>
  <si>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</si>
  <si>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</si>
  <si>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</si>
  <si>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</si>
  <si>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</si>
  <si>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</si>
  <si>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</si>
  <si>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</si>
  <si>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</si>
  <si>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</si>
  <si>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</si>
  <si>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</si>
  <si>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</si>
  <si>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</si>
  <si>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</si>
  <si>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</si>
  <si>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</si>
  <si>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</si>
  <si>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</si>
  <si>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</si>
  <si>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</si>
  <si>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</si>
  <si>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</si>
  <si>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</si>
  <si>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</si>
  <si>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</si>
  <si>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</si>
  <si>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</si>
  <si>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</si>
  <si>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</si>
  <si>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</si>
  <si>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</si>
  <si>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</si>
  <si>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</si>
  <si>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</si>
  <si>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</si>
  <si>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</si>
  <si>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</si>
  <si>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</si>
  <si>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</si>
  <si>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</si>
  <si>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</si>
  <si>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</si>
  <si>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</si>
  <si>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</si>
  <si>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</si>
  <si>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</si>
  <si>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</si>
  <si>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</si>
  <si>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</si>
  <si>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</si>
  <si>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</si>
  <si>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</si>
  <si>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</si>
  <si>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</si>
  <si>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</si>
  <si>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</si>
  <si>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</si>
  <si>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</si>
  <si>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</si>
  <si>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</si>
  <si>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</si>
  <si>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</si>
  <si>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</si>
  <si>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</si>
  <si>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</si>
  <si>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</si>
  <si>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</si>
  <si>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</si>
  <si>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</si>
  <si>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</si>
  <si>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</si>
  <si>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</si>
  <si>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</si>
  <si>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</si>
  <si>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</si>
  <si>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</si>
  <si>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</si>
  <si>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</si>
  <si>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</si>
  <si>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</si>
  <si>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</si>
  <si>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</si>
  <si>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</si>
  <si>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</si>
  <si>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</si>
  <si>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</si>
  <si>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</si>
  <si>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</si>
  <si>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</si>
  <si>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</si>
  <si>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</si>
  <si>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</si>
  <si>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</si>
  <si>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</si>
  <si>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</si>
  <si>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</si>
  <si>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</si>
  <si>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</si>
  <si>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</si>
  <si>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</si>
  <si>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</si>
  <si>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</si>
  <si>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</si>
  <si>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</si>
  <si>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</si>
  <si>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</si>
  <si>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</si>
  <si>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</si>
  <si>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</si>
  <si>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</si>
  <si>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</si>
  <si>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</si>
  <si>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</si>
  <si>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</si>
  <si>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</si>
  <si>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</si>
  <si>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</si>
  <si>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</si>
  <si>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</si>
  <si>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</si>
  <si>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</si>
  <si>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</si>
  <si>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</si>
  <si>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</si>
  <si>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</si>
  <si>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</si>
  <si>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</si>
  <si>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</si>
  <si>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</si>
  <si>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</si>
  <si>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</si>
  <si>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</si>
  <si>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</si>
  <si>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</si>
  <si>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</si>
  <si>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</si>
  <si>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</si>
  <si>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</si>
  <si>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</si>
  <si>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</si>
  <si>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</si>
  <si>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</si>
  <si>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</si>
  <si>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</si>
  <si>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</si>
  <si>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</si>
  <si>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</si>
  <si>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</si>
  <si>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</si>
  <si>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</si>
  <si>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</si>
  <si>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</si>
  <si>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</si>
  <si>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</si>
  <si>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</si>
  <si>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</si>
  <si>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</si>
  <si>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</si>
  <si>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</si>
  <si>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</si>
  <si>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</si>
  <si>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</si>
  <si>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</si>
  <si>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</si>
  <si>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</si>
  <si>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</si>
  <si>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</si>
  <si>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</si>
  <si>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</si>
  <si>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</si>
  <si>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</si>
  <si>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</si>
  <si>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</si>
  <si>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</si>
  <si>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</si>
  <si>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</si>
  <si>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</si>
  <si>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</si>
  <si>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</si>
  <si>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</si>
  <si>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</si>
  <si>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</si>
  <si>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</si>
  <si>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</si>
  <si>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</si>
  <si>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</si>
  <si>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</si>
  <si>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</si>
  <si>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</si>
  <si>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</si>
  <si>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</si>
  <si>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</si>
  <si>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</si>
  <si>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</si>
  <si>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</si>
  <si>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</si>
  <si>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</si>
  <si>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</si>
  <si>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</si>
  <si>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</si>
  <si>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</si>
  <si>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</si>
  <si>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</si>
  <si>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</si>
  <si>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</si>
  <si>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</si>
  <si>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</si>
  <si>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</si>
  <si>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</si>
  <si>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</si>
  <si>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</si>
  <si>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</si>
  <si>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</si>
  <si>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</si>
  <si>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</si>
  <si>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</si>
  <si>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</si>
  <si>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</si>
  <si>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</si>
  <si>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</si>
  <si>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</si>
  <si>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</si>
  <si>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</si>
  <si>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</si>
  <si>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</si>
  <si>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</si>
  <si>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</si>
  <si>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</si>
  <si>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</si>
  <si>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</si>
  <si>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</si>
  <si>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</si>
  <si>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</si>
  <si>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</si>
  <si>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</si>
  <si>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</si>
  <si>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</si>
  <si>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</si>
  <si>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</si>
  <si>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</si>
  <si>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</si>
  <si>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</si>
  <si>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</si>
  <si>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</si>
  <si>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</si>
  <si>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</si>
  <si>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</si>
  <si>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</si>
  <si>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</si>
  <si>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</si>
  <si>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</si>
  <si>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</si>
  <si>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</si>
  <si>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</si>
  <si>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</si>
  <si>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</si>
  <si>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</si>
  <si>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</si>
  <si>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</si>
  <si>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</si>
  <si>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</si>
  <si>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</si>
  <si>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</si>
  <si>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</si>
  <si>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</si>
  <si>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</si>
  <si>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</si>
  <si>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</si>
  <si>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</si>
  <si>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</si>
  <si>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</si>
  <si>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</si>
  <si>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</si>
  <si>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</si>
  <si>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</si>
  <si>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</si>
  <si>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</si>
  <si>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</si>
  <si>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</si>
  <si>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</si>
  <si>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</si>
  <si>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</si>
  <si>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</si>
  <si>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</si>
  <si>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</si>
  <si>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</si>
  <si>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</si>
  <si>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</si>
  <si>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</si>
  <si>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</si>
  <si>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</si>
  <si>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</si>
  <si>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</si>
  <si>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</si>
  <si>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</si>
  <si>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</si>
  <si>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</si>
  <si>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</si>
  <si>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</si>
  <si>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</si>
  <si>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</si>
  <si>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</si>
  <si>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</si>
  <si>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</si>
  <si>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</si>
  <si>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</si>
  <si>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</si>
  <si>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</si>
  <si>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</si>
  <si>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</si>
  <si>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</si>
  <si>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</si>
  <si>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</si>
  <si>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</si>
  <si>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</si>
  <si>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</si>
  <si>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</si>
  <si>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</si>
  <si>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</si>
  <si>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</si>
  <si>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</si>
  <si>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</si>
  <si>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</si>
  <si>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</si>
  <si>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</si>
  <si>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</si>
  <si>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</si>
  <si>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</si>
  <si>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</si>
  <si>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</si>
  <si>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</si>
  <si>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</si>
  <si>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</si>
  <si>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</si>
  <si>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</si>
  <si>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</si>
  <si>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</si>
  <si>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</si>
  <si>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</si>
  <si>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</si>
  <si>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</si>
  <si>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</si>
  <si>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</si>
  <si>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</si>
  <si>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</si>
  <si>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</si>
  <si>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</si>
  <si>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</si>
  <si>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</si>
  <si>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</si>
  <si>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</si>
  <si>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</si>
  <si>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</si>
  <si>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</si>
  <si>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</si>
  <si>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</si>
  <si>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</si>
  <si>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</si>
  <si>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</si>
  <si>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</si>
  <si>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</si>
  <si>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</si>
  <si>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</si>
  <si>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</si>
  <si>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</si>
  <si>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</si>
  <si>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</si>
  <si>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</si>
  <si>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</si>
  <si>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</si>
  <si>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</si>
  <si>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</si>
  <si>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</si>
  <si>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</si>
  <si>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</si>
  <si>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</si>
  <si>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</si>
  <si>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</si>
  <si>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</si>
  <si>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</si>
  <si>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</si>
  <si>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</si>
  <si>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</si>
  <si>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</si>
  <si>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</si>
  <si>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</si>
  <si>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</si>
  <si>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</si>
  <si>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</si>
  <si>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</si>
  <si>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</si>
  <si>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</si>
  <si>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</si>
  <si>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</si>
  <si>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</si>
  <si>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</si>
  <si>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</si>
  <si>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</si>
  <si>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</si>
  <si>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</si>
  <si>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</si>
  <si>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</si>
  <si>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</si>
  <si>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</si>
  <si>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</si>
  <si>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</si>
  <si>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</si>
  <si>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</si>
  <si>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</si>
  <si>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</si>
  <si>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</si>
  <si>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</si>
  <si>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</si>
  <si>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</si>
  <si>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</si>
  <si>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</si>
  <si>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</si>
  <si>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</si>
  <si>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</si>
  <si>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</si>
  <si>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</si>
  <si>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</si>
  <si>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</si>
  <si>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</si>
  <si>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</si>
  <si>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</si>
  <si>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</si>
  <si>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</si>
  <si>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</si>
  <si>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</si>
  <si>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</si>
  <si>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</si>
  <si>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</si>
  <si>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</si>
  <si>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</si>
  <si>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</si>
  <si>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</si>
  <si>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</si>
  <si>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</si>
  <si>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</si>
  <si>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</si>
  <si>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</si>
  <si>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</si>
  <si>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</si>
  <si>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</si>
  <si>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</si>
  <si>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</si>
  <si>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</si>
  <si>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</si>
  <si>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</si>
  <si>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</si>
  <si>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</si>
  <si>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</si>
  <si>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</si>
  <si>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</si>
  <si>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</si>
  <si>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</si>
  <si>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</si>
  <si>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</si>
  <si>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</si>
  <si>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</si>
  <si>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</si>
  <si>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</si>
  <si>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</si>
  <si>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</si>
  <si>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</si>
  <si>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</si>
  <si>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</si>
  <si>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</si>
  <si>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</si>
  <si>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</si>
  <si>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</si>
  <si>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</si>
  <si>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</si>
  <si>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</si>
  <si>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</si>
  <si>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</si>
  <si>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</si>
  <si>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</si>
  <si>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</si>
  <si>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</si>
  <si>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</si>
  <si>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</si>
  <si>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</si>
  <si>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</si>
  <si>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</si>
  <si>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</si>
  <si>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</si>
  <si>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</si>
  <si>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</si>
  <si>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</si>
  <si>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</si>
  <si>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</si>
  <si>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</si>
  <si>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</si>
  <si>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</si>
  <si>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</si>
  <si>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</si>
  <si>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</si>
  <si>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</si>
  <si>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</si>
  <si>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</si>
  <si>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</si>
  <si>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</si>
  <si>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</si>
  <si>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</si>
  <si>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</si>
  <si>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</si>
  <si>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</si>
  <si>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</si>
  <si>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</si>
  <si>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</si>
  <si>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</si>
  <si>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</si>
  <si>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</si>
  <si>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</si>
  <si>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</si>
  <si>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</si>
  <si>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</si>
  <si>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</si>
  <si>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</si>
  <si>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</si>
  <si>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</si>
  <si>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</si>
  <si>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</si>
  <si>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</si>
  <si>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</si>
  <si>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</si>
  <si>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</si>
  <si>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</si>
  <si>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</si>
  <si>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</si>
  <si>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</si>
  <si>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</si>
  <si>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</si>
  <si>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</si>
  <si>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</si>
  <si>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</si>
  <si>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</si>
  <si>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</si>
  <si>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</si>
  <si>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</si>
  <si>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</si>
  <si>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</si>
  <si>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</si>
  <si>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</si>
  <si>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</si>
  <si>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</si>
  <si>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</si>
  <si>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</si>
  <si>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</si>
  <si>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</si>
  <si>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</si>
  <si>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</si>
  <si>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</si>
  <si>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</si>
  <si>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</si>
  <si>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</si>
  <si>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</si>
  <si>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</si>
  <si>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</si>
  <si>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</si>
  <si>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</si>
  <si>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</si>
  <si>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</si>
  <si>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</si>
  <si>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</si>
  <si>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</si>
  <si>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</si>
  <si>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</si>
  <si>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</si>
  <si>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</si>
  <si>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</si>
  <si>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</si>
  <si>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</si>
  <si>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</si>
  <si>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</si>
  <si>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</si>
  <si>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</si>
  <si>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</si>
  <si>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</si>
  <si>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</si>
  <si>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</si>
  <si>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</si>
  <si>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</si>
  <si>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</si>
  <si>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</si>
  <si>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</si>
  <si>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</si>
  <si>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</si>
  <si>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</si>
  <si>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</si>
  <si>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</si>
  <si>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</si>
  <si>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</si>
  <si>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</si>
  <si>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</si>
  <si>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</si>
  <si>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</si>
  <si>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</si>
  <si>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</si>
  <si>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</si>
  <si>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</si>
  <si>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</si>
  <si>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</si>
  <si>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</si>
  <si>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</si>
  <si>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</si>
  <si>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</si>
  <si>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</si>
  <si>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</si>
  <si>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</si>
  <si>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</si>
  <si>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</si>
  <si>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</si>
  <si>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</si>
  <si>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</si>
  <si>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</si>
  <si>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</si>
  <si>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</si>
  <si>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</si>
  <si>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</si>
  <si>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</si>
  <si>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</si>
  <si>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</si>
  <si>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</si>
  <si>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</si>
  <si>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</si>
  <si>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</si>
  <si>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</si>
  <si>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</si>
  <si>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</si>
  <si>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</si>
  <si>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</si>
  <si>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</si>
  <si>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</si>
  <si>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</si>
  <si>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</si>
  <si>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</si>
  <si>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</si>
  <si>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</si>
  <si>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</si>
  <si>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</si>
  <si>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</si>
  <si>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</si>
  <si>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</si>
  <si>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</si>
  <si>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</si>
  <si>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</si>
  <si>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</si>
  <si>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</si>
  <si>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</si>
  <si>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</si>
  <si>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</si>
  <si>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</si>
  <si>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</si>
  <si>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</si>
  <si>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</si>
  <si>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</si>
  <si>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</si>
  <si>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</si>
  <si>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</si>
  <si>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</si>
  <si>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</si>
  <si>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</si>
  <si>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</si>
  <si>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</si>
  <si>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</si>
  <si>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</si>
  <si>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</si>
  <si>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</si>
  <si>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</si>
  <si>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</si>
  <si>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</si>
  <si>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</si>
  <si>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</si>
  <si>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</si>
  <si>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</si>
  <si>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</si>
  <si>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</si>
  <si>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</si>
  <si>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</si>
  <si>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</si>
  <si>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</si>
  <si>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</si>
  <si>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</si>
  <si>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</si>
  <si>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</si>
  <si>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</si>
  <si>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</si>
  <si>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</si>
  <si>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</si>
  <si>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</si>
  <si>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</si>
  <si>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</si>
  <si>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</si>
  <si>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</si>
  <si>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</si>
  <si>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</si>
  <si>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</si>
  <si>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</si>
  <si>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</si>
  <si>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</si>
  <si>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</si>
  <si>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</si>
  <si>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</si>
  <si>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</si>
  <si>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</si>
  <si>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</si>
  <si>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</si>
  <si>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</si>
  <si>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</si>
  <si>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</si>
  <si>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</si>
  <si>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</si>
  <si>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</si>
  <si>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</si>
  <si>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</si>
  <si>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</si>
  <si>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</si>
  <si>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</si>
  <si>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</si>
  <si>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</si>
  <si>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</si>
  <si>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</si>
  <si>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</si>
  <si>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</si>
  <si>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</si>
  <si>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</si>
  <si>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</si>
  <si>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</si>
  <si>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</si>
  <si>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</si>
  <si>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</si>
  <si>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</si>
  <si>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</si>
  <si>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</si>
  <si>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</si>
  <si>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</si>
  <si>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</si>
  <si>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</si>
  <si>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</si>
  <si>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</si>
  <si>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</si>
  <si>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</si>
  <si>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</si>
  <si>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</si>
  <si>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</si>
  <si>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</si>
  <si>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</si>
  <si>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</si>
  <si>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</si>
  <si>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</si>
  <si>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</si>
  <si>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</si>
  <si>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</si>
  <si>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</si>
  <si>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</si>
  <si>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</si>
  <si>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</si>
  <si>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</si>
  <si>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</si>
  <si>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</si>
  <si>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</si>
  <si>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</si>
  <si>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</si>
  <si>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</si>
  <si>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</si>
  <si>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</si>
  <si>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</si>
  <si>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</si>
  <si>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</si>
  <si>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</si>
  <si>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</si>
  <si>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</si>
  <si>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</si>
  <si>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</si>
  <si>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</si>
  <si>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</si>
  <si>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</si>
  <si>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</si>
  <si>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</si>
  <si>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</si>
  <si>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</si>
  <si>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</si>
  <si>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</si>
  <si>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</si>
  <si>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</si>
  <si>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</si>
  <si>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</si>
  <si>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</si>
  <si>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</si>
  <si>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</si>
  <si>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</si>
  <si>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</si>
  <si>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</si>
  <si>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</si>
  <si>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</si>
  <si>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</si>
  <si>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</si>
  <si>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</si>
  <si>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</si>
  <si>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</si>
  <si>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</si>
  <si>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</si>
  <si>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</si>
  <si>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</si>
  <si>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</si>
  <si>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</si>
  <si>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</si>
  <si>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</si>
  <si>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</si>
  <si>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</si>
  <si>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</si>
  <si>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</si>
  <si>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</si>
  <si>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</si>
  <si>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</si>
  <si>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</si>
  <si>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</si>
  <si>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</si>
  <si>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</si>
  <si>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</si>
  <si>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</si>
  <si>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</si>
  <si>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</si>
  <si>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</si>
  <si>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</si>
  <si>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</si>
  <si>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</si>
  <si>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</si>
  <si>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</si>
  <si>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</si>
  <si>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</si>
  <si>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</si>
  <si>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</si>
  <si>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</si>
  <si>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</si>
  <si>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</si>
  <si>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</si>
  <si>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</si>
  <si>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</si>
  <si>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</si>
  <si>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</si>
  <si>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</si>
  <si>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</si>
  <si>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</si>
  <si>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</si>
  <si>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</si>
  <si>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</si>
  <si>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</si>
  <si>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</si>
  <si>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</si>
  <si>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</si>
  <si>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</si>
  <si>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</si>
  <si>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</si>
  <si>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</si>
  <si>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</si>
  <si>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</si>
  <si>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</si>
  <si>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</si>
  <si>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</si>
  <si>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</si>
  <si>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</si>
  <si>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</si>
  <si>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</si>
  <si>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</si>
  <si>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</si>
  <si>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</si>
  <si>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</si>
  <si>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</si>
  <si>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</si>
  <si>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</si>
  <si>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</si>
  <si>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</si>
  <si>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</si>
  <si>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</si>
  <si>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</si>
  <si>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</si>
  <si>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</si>
  <si>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</si>
  <si>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</si>
  <si>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</si>
  <si>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</si>
  <si>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</si>
  <si>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</si>
  <si>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</si>
  <si>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</si>
  <si>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</si>
  <si>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</si>
  <si>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</si>
  <si>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</si>
  <si>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</si>
  <si>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</si>
  <si>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</si>
  <si>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</si>
  <si>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</si>
  <si>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</si>
  <si>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</si>
  <si>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</si>
  <si>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</si>
  <si>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</si>
  <si>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</si>
  <si>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</si>
  <si>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</si>
  <si>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</si>
  <si>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</si>
  <si>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</si>
  <si>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</si>
  <si>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</si>
  <si>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</si>
  <si>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</si>
  <si>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</si>
  <si>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</si>
  <si>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</si>
  <si>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</si>
  <si>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</si>
  <si>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</si>
  <si>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</si>
  <si>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</si>
  <si>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</si>
  <si>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</si>
  <si>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</si>
  <si>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</si>
  <si>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</si>
  <si>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</si>
  <si>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</si>
  <si>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</si>
  <si>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</si>
  <si>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</si>
  <si>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</si>
  <si>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</si>
  <si>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</si>
  <si>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</si>
  <si>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</si>
  <si>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</si>
  <si>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</si>
  <si>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</si>
  <si>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</si>
  <si>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</si>
  <si>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</si>
  <si>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</si>
  <si>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</si>
  <si>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</si>
  <si>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</si>
  <si>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</si>
  <si>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</si>
  <si>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</si>
  <si>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</si>
  <si>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</si>
  <si>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</si>
  <si>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</si>
  <si>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</si>
  <si>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</si>
  <si>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</si>
  <si>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</si>
  <si>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</si>
  <si>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</si>
  <si>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</si>
  <si>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</si>
  <si>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</si>
  <si>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</si>
  <si>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</si>
  <si>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</si>
  <si>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</si>
  <si>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</si>
  <si>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</si>
  <si>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</si>
  <si>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</si>
  <si>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</si>
  <si>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</si>
  <si>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</si>
  <si>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</si>
  <si>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</si>
  <si>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</si>
  <si>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</si>
  <si>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</si>
  <si>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</si>
  <si>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</si>
  <si>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</si>
  <si>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</si>
  <si>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</si>
  <si>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</si>
  <si>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</si>
  <si>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</si>
  <si>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</si>
  <si>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</si>
  <si>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</si>
  <si>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</si>
  <si>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</si>
  <si>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</si>
  <si>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</si>
  <si>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</si>
  <si>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</si>
  <si>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</si>
  <si>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</si>
  <si>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</si>
  <si>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</si>
  <si>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</si>
  <si>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</si>
  <si>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</si>
  <si>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</si>
  <si>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</si>
  <si>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</si>
  <si>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</si>
  <si>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</si>
  <si>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</si>
  <si>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</si>
  <si>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</si>
  <si>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</si>
  <si>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</si>
  <si>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</si>
  <si>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</si>
  <si>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</si>
  <si>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</si>
  <si>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</si>
  <si>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</si>
  <si>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</si>
  <si>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</si>
  <si>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</si>
  <si>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</si>
  <si>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</si>
  <si>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</si>
  <si>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</si>
  <si>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</si>
  <si>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</si>
  <si>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</si>
  <si>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</si>
  <si>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</si>
  <si>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</si>
  <si>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</si>
  <si>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</si>
  <si>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</si>
  <si>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</si>
  <si>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</si>
  <si>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</si>
  <si>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</si>
  <si>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</si>
  <si>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</si>
  <si>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</si>
  <si>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</si>
  <si>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</si>
  <si>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</si>
  <si>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</si>
  <si>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</si>
  <si>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</si>
  <si>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</si>
  <si>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</si>
  <si>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</si>
  <si>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</si>
  <si>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</si>
  <si>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</si>
  <si>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</si>
  <si>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</si>
  <si>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</si>
  <si>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</si>
  <si>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</si>
  <si>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</si>
  <si>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</si>
  <si>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</si>
  <si>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</si>
  <si>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</si>
  <si>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</si>
  <si>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</si>
  <si>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</si>
  <si>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</si>
  <si>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</si>
  <si>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</si>
  <si>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</si>
  <si>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</si>
  <si>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</si>
  <si>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</si>
  <si>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</si>
  <si>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</si>
  <si>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</si>
  <si>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</si>
  <si>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</si>
  <si>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</si>
  <si>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</si>
  <si>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</si>
  <si>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</si>
  <si>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</si>
  <si>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</si>
  <si>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</si>
  <si>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</si>
  <si>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</si>
  <si>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</si>
  <si>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</si>
  <si>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</si>
  <si>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</si>
  <si>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</si>
  <si>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</si>
  <si>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</si>
  <si>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</si>
  <si>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</si>
  <si>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</si>
  <si>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</si>
  <si>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</si>
  <si>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</si>
  <si>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</si>
  <si>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</si>
  <si>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</si>
  <si>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</si>
  <si>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</si>
  <si>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</si>
  <si>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</si>
  <si>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</si>
  <si>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</si>
  <si>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</si>
  <si>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</si>
  <si>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</si>
  <si>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</si>
  <si>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</si>
  <si>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</si>
  <si>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</si>
  <si>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</si>
  <si>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</si>
  <si>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</si>
  <si>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</si>
  <si>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</si>
  <si>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</si>
  <si>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</si>
  <si>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</si>
  <si>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</si>
  <si>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</si>
  <si>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</si>
  <si>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</si>
  <si>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</si>
  <si>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</si>
  <si>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</si>
  <si>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</si>
  <si>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</si>
  <si>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</si>
  <si>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</si>
  <si>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</si>
  <si>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</si>
  <si>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</si>
  <si>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</si>
  <si>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</si>
  <si>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</si>
  <si>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</si>
  <si>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</si>
  <si>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</si>
  <si>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</si>
  <si>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</si>
  <si>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</si>
  <si>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</si>
  <si>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</si>
  <si>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</si>
  <si>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</si>
  <si>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</si>
  <si>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</si>
  <si>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</si>
  <si>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</si>
  <si>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</si>
  <si>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</si>
  <si>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</si>
  <si>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</si>
  <si>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</si>
  <si>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</si>
  <si>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</si>
  <si>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</si>
  <si>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</si>
  <si>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</si>
  <si>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</si>
  <si>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</si>
  <si>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</si>
  <si>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</si>
  <si>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</si>
  <si>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</si>
  <si>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</si>
  <si>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</si>
  <si>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</si>
  <si>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</si>
  <si>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</si>
  <si>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</si>
  <si>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</si>
  <si>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</si>
  <si>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</si>
  <si>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</si>
  <si>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</si>
  <si>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</si>
  <si>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</si>
  <si>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</si>
  <si>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</si>
  <si>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</si>
  <si>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</si>
  <si>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</si>
  <si>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</si>
  <si>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</si>
  <si>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</si>
  <si>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</si>
  <si>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</si>
  <si>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</si>
  <si>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</si>
  <si>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</si>
  <si>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</si>
  <si>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</si>
  <si>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</si>
  <si>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</si>
  <si>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</si>
  <si>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</si>
  <si>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</si>
  <si>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</si>
  <si>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</si>
  <si>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</si>
  <si>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</si>
  <si>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</si>
  <si>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</si>
  <si>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</si>
  <si>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</si>
  <si>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</si>
  <si>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</si>
  <si>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</si>
  <si>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</si>
  <si>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</si>
  <si>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</si>
  <si>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</si>
  <si>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</si>
  <si>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</si>
  <si>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</si>
  <si>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</si>
  <si>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</si>
  <si>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</si>
  <si>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</si>
  <si>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</si>
  <si>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</si>
  <si>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</si>
  <si>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</si>
  <si>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</si>
  <si>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</si>
  <si>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</si>
  <si>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</si>
  <si>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</si>
  <si>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</si>
  <si>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</si>
  <si>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</si>
  <si>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</si>
  <si>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</si>
  <si>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</si>
  <si>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</si>
  <si>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</si>
  <si>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</si>
  <si>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</si>
  <si>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</si>
  <si>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</si>
  <si>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</si>
  <si>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</si>
  <si>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</si>
  <si>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</si>
  <si>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</si>
  <si>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</si>
  <si>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</si>
  <si>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</si>
  <si>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</si>
  <si>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</si>
  <si>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</si>
  <si>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</si>
  <si>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</si>
  <si>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</si>
  <si>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</si>
  <si>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</si>
  <si>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</si>
  <si>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</si>
  <si>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</si>
  <si>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</si>
  <si>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</si>
  <si>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</si>
  <si>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</si>
  <si>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</si>
  <si>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</si>
  <si>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</si>
  <si>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</si>
  <si>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</si>
  <si>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</si>
  <si>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</si>
  <si>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</si>
  <si>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</si>
  <si>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</si>
  <si>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</si>
  <si>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</si>
  <si>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</si>
  <si>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</si>
  <si>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</si>
  <si>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</si>
  <si>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</si>
  <si>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</si>
  <si>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</si>
  <si>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</si>
  <si>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</si>
  <si>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</si>
  <si>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</si>
  <si>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</si>
  <si>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</si>
  <si>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</si>
  <si>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</si>
  <si>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</si>
  <si>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</si>
  <si>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</si>
  <si>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</si>
  <si>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</si>
  <si>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</si>
  <si>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</si>
  <si>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</si>
  <si>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</si>
  <si>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</si>
  <si>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</si>
  <si>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</si>
  <si>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</si>
  <si>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</si>
  <si>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</si>
  <si>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</si>
  <si>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</si>
  <si>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</si>
  <si>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</si>
  <si>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</si>
  <si>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</si>
  <si>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</si>
  <si>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</si>
  <si>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</si>
  <si>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</si>
  <si>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</si>
  <si>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</si>
  <si>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</si>
  <si>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</si>
  <si>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</si>
  <si>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</si>
  <si>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</si>
  <si>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</si>
  <si>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</si>
  <si>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</si>
  <si>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</si>
  <si>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</si>
  <si>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</si>
  <si>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</si>
  <si>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</si>
  <si>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</si>
  <si>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</si>
  <si>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</si>
  <si>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</si>
  <si>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</si>
  <si>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</si>
  <si>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</si>
  <si>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</si>
  <si>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</si>
  <si>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</si>
  <si>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</si>
  <si>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</si>
  <si>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</si>
  <si>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</si>
  <si>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</si>
  <si>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</si>
  <si>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</si>
  <si>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</si>
  <si>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</si>
  <si>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</si>
  <si>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</si>
  <si>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</si>
  <si>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</si>
  <si>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</si>
  <si>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</si>
  <si>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</si>
  <si>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</si>
  <si>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</si>
  <si>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</si>
  <si>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</si>
  <si>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</si>
  <si>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</si>
  <si>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</si>
  <si>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</si>
  <si>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</si>
  <si>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</si>
  <si>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</si>
  <si>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</si>
  <si>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</si>
  <si>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</si>
  <si>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</si>
  <si>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</si>
  <si>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</si>
  <si>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</si>
  <si>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</si>
  <si>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</si>
  <si>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</si>
  <si>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</si>
  <si>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</si>
  <si>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</si>
  <si>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</si>
  <si>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</si>
  <si>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</si>
  <si>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</si>
  <si>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</si>
  <si>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</si>
  <si>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</si>
  <si>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</si>
  <si>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</si>
  <si>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</si>
  <si>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</si>
  <si>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</si>
  <si>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</si>
  <si>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</si>
  <si>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</si>
  <si>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</si>
  <si>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</si>
  <si>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</si>
  <si>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</si>
  <si>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</si>
  <si>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</si>
  <si>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</si>
  <si>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</si>
  <si>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</si>
  <si>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</si>
  <si>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</si>
  <si>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</si>
  <si>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</si>
  <si>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</si>
  <si>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</si>
  <si>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</si>
  <si>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</si>
  <si>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</si>
  <si>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</si>
  <si>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</si>
  <si>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</si>
  <si>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</si>
  <si>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</si>
  <si>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</si>
  <si>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</si>
  <si>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</si>
  <si>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</si>
  <si>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</si>
  <si>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</si>
  <si>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</si>
  <si>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</si>
  <si>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</si>
  <si>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</si>
  <si>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</si>
  <si>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</si>
  <si>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</si>
  <si>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</si>
  <si>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</si>
  <si>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</si>
  <si>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</si>
  <si>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</si>
  <si>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</si>
  <si>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</si>
  <si>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</si>
  <si>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</si>
  <si>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</si>
  <si>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</si>
  <si>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</si>
  <si>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</si>
  <si>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</si>
  <si>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</si>
  <si>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</si>
  <si>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</si>
  <si>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</si>
  <si>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</si>
  <si>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</si>
  <si>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</si>
  <si>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</si>
  <si>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</si>
  <si>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</si>
  <si>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</si>
  <si>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</si>
  <si>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</si>
  <si>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</si>
  <si>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</si>
  <si>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</si>
  <si>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</si>
  <si>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</si>
  <si>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</si>
  <si>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</si>
  <si>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</si>
  <si>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</si>
  <si>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</si>
  <si>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</si>
  <si>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</si>
  <si>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</si>
  <si>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</si>
  <si>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</si>
  <si>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</si>
  <si>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</si>
  <si>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</si>
  <si>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</si>
  <si>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</si>
  <si>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</si>
  <si>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</si>
  <si>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</si>
  <si>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</si>
  <si>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</si>
  <si>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</si>
  <si>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</si>
  <si>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</si>
  <si>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</si>
  <si>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</si>
  <si>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</si>
  <si>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</si>
  <si>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</si>
  <si>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</si>
  <si>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</si>
  <si>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</si>
  <si>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</si>
  <si>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</si>
  <si>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</si>
  <si>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</si>
  <si>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</si>
  <si>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</si>
  <si>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</si>
  <si>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</si>
  <si>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</si>
  <si>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</si>
  <si>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</si>
  <si>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</si>
  <si>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</si>
  <si>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</si>
  <si>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</si>
  <si>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</si>
  <si>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</si>
  <si>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</si>
  <si>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</si>
  <si>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</si>
  <si>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</si>
  <si>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</si>
  <si>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</si>
  <si>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</si>
  <si>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</si>
  <si>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</si>
  <si>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</si>
  <si>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</si>
  <si>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</si>
  <si>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</si>
  <si>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</si>
  <si>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</si>
  <si>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</si>
  <si>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</si>
  <si>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</si>
  <si>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</si>
  <si>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</si>
  <si>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</si>
  <si>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</si>
  <si>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</si>
  <si>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</si>
  <si>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</si>
  <si>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</si>
  <si>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</si>
  <si>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</si>
  <si>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</si>
  <si>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</si>
  <si>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</si>
  <si>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</si>
  <si>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</si>
  <si>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</si>
  <si>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</si>
  <si>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</si>
  <si>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</si>
  <si>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</si>
  <si>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</si>
  <si>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</si>
  <si>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</si>
  <si>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</si>
  <si>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</si>
  <si>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</si>
  <si>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</si>
  <si>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</si>
  <si>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</si>
  <si>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</si>
  <si>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</si>
  <si>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</si>
  <si>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</si>
  <si>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</si>
  <si>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</si>
  <si>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</si>
  <si>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</si>
  <si>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</si>
  <si>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</si>
  <si>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</si>
  <si>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</si>
  <si>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</si>
  <si>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</si>
  <si>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</si>
  <si>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</si>
  <si>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</si>
  <si>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</si>
  <si>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</si>
  <si>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</si>
  <si>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</si>
  <si>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</si>
  <si>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</si>
  <si>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</si>
  <si>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</si>
  <si>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</si>
  <si>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</si>
  <si>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</si>
  <si>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</si>
  <si>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</si>
  <si>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</si>
  <si>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</si>
  <si>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</si>
  <si>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</si>
  <si>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</si>
  <si>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</si>
  <si>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</si>
  <si>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</si>
  <si>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</si>
  <si>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</si>
  <si>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</si>
  <si>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</si>
  <si>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</si>
  <si>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</si>
  <si>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</si>
  <si>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</si>
  <si>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</si>
  <si>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</si>
  <si>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</si>
  <si>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</si>
  <si>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</si>
  <si>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</si>
  <si>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</si>
  <si>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</si>
  <si>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</si>
  <si>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</si>
  <si>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</si>
  <si>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</si>
  <si>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</si>
  <si>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</si>
  <si>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</si>
  <si>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</si>
  <si>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</si>
  <si>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</si>
  <si>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</si>
  <si>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</si>
  <si>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</si>
  <si>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</si>
  <si>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</si>
  <si>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</si>
  <si>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</si>
  <si>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</si>
  <si>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</si>
  <si>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</si>
  <si>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</si>
  <si>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</si>
  <si>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</si>
  <si>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</si>
  <si>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</si>
  <si>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</si>
  <si>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</si>
  <si>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</si>
  <si>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</si>
  <si>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</si>
  <si>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</si>
  <si>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</si>
  <si>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</si>
  <si>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</si>
  <si>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</si>
  <si>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</si>
  <si>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</si>
  <si>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</si>
  <si>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</si>
  <si>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</si>
  <si>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</si>
  <si>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</si>
  <si>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</si>
  <si>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</si>
  <si>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</si>
  <si>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</si>
  <si>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</si>
  <si>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</si>
  <si>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</si>
  <si>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</si>
  <si>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</si>
  <si>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</si>
  <si>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</si>
  <si>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</si>
  <si>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</si>
  <si>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</si>
  <si>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</si>
  <si>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</si>
  <si>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</si>
  <si>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</si>
  <si>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</si>
  <si>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</si>
  <si>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</si>
  <si>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</si>
  <si>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</si>
  <si>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</si>
  <si>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</si>
  <si>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</si>
  <si>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</si>
  <si>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</si>
  <si>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</si>
  <si>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</si>
  <si>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</si>
  <si>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</si>
  <si>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</si>
  <si>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</si>
  <si>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</si>
  <si>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</si>
  <si>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</si>
  <si>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</si>
  <si>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</si>
  <si>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</si>
  <si>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</si>
  <si>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</si>
  <si>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</si>
  <si>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</si>
  <si>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</si>
  <si>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</si>
  <si>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</si>
  <si>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</si>
  <si>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</si>
  <si>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</si>
  <si>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</si>
  <si>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</si>
  <si>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</si>
  <si>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</si>
  <si>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</si>
  <si>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</si>
  <si>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</si>
  <si>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</si>
  <si>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</si>
  <si>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</si>
  <si>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</si>
  <si>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</si>
  <si>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</si>
  <si>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</si>
  <si>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</si>
  <si>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</si>
  <si>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</si>
  <si>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</si>
  <si>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</si>
  <si>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</si>
  <si>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</si>
  <si>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</si>
  <si>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</si>
  <si>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</si>
  <si>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</si>
  <si>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</si>
  <si>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</si>
  <si>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</si>
  <si>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</si>
  <si>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</si>
  <si>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</si>
  <si>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</si>
  <si>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</si>
  <si>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</si>
  <si>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</si>
  <si>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</si>
  <si>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</si>
  <si>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</si>
  <si>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</si>
  <si>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</si>
  <si>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</si>
  <si>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</si>
  <si>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</si>
  <si>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</si>
  <si>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</si>
  <si>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</si>
  <si>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</si>
  <si>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</si>
  <si>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</si>
  <si>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</si>
  <si>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</si>
  <si>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</si>
  <si>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</si>
  <si>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</si>
  <si>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</si>
  <si>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</si>
  <si>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</si>
  <si>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</si>
  <si>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</si>
  <si>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</si>
  <si>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</si>
  <si>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</si>
  <si>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</si>
  <si>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</si>
  <si>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</si>
  <si>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</si>
  <si>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</si>
  <si>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</si>
  <si>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</si>
  <si>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</si>
  <si>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</si>
  <si>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</si>
  <si>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</si>
  <si>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</si>
  <si>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</si>
  <si>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</si>
  <si>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</si>
  <si>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</si>
  <si>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</si>
  <si>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</si>
  <si>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</si>
  <si>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</si>
  <si>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</si>
  <si>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</si>
  <si>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</si>
  <si>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</si>
  <si>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</si>
  <si>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</si>
  <si>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</si>
  <si>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</si>
  <si>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</si>
  <si>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</si>
  <si>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</si>
  <si>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</si>
  <si>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</si>
  <si>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</si>
  <si>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</si>
  <si>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</si>
  <si>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</si>
  <si>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</si>
  <si>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</si>
  <si>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</si>
  <si>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</si>
  <si>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</si>
  <si>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</si>
  <si>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</si>
  <si>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</si>
  <si>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</si>
  <si>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</si>
  <si>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</si>
  <si>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</si>
  <si>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</si>
  <si>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</si>
  <si>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</si>
  <si>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</si>
  <si>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</si>
  <si>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</si>
  <si>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</si>
  <si>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</si>
  <si>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</si>
  <si>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</si>
  <si>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</si>
  <si>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</si>
  <si>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</si>
  <si>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</si>
  <si>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</si>
  <si>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</si>
  <si>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</si>
  <si>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</si>
  <si>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</si>
  <si>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</si>
  <si>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</si>
  <si>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</si>
  <si>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</si>
  <si>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</si>
  <si>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</si>
  <si>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</si>
  <si>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</si>
  <si>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</si>
  <si>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</si>
  <si>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</si>
  <si>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</si>
  <si>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</si>
  <si>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</si>
  <si>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</si>
  <si>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</si>
  <si>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</si>
  <si>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</si>
  <si>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</si>
  <si>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</si>
  <si>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</si>
  <si>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</si>
  <si>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</si>
  <si>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</si>
  <si>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</si>
  <si>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</si>
  <si>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</si>
  <si>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</si>
  <si>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</si>
  <si>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</si>
  <si>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</si>
  <si>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</si>
  <si>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</si>
  <si>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</si>
  <si>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</si>
  <si>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</si>
  <si>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</si>
  <si>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</si>
  <si>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</si>
  <si>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</si>
  <si>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</si>
  <si>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</si>
  <si>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</si>
  <si>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</si>
  <si>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</si>
  <si>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</si>
  <si>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</si>
  <si>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</si>
  <si>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</si>
  <si>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</si>
  <si>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</si>
  <si>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</si>
  <si>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</si>
  <si>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</si>
  <si>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</si>
  <si>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</si>
  <si>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</si>
  <si>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</si>
  <si>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</si>
  <si>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</si>
  <si>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</si>
  <si>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</si>
  <si>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</si>
  <si>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</si>
  <si>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</si>
  <si>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</si>
  <si>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</si>
  <si>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</si>
  <si>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</si>
  <si>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</si>
  <si>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</si>
  <si>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</si>
  <si>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</si>
  <si>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</si>
  <si>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</si>
  <si>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</si>
  <si>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</si>
  <si>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</si>
  <si>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</si>
  <si>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</si>
  <si>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</si>
  <si>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</si>
  <si>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</si>
  <si>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</si>
  <si>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</si>
  <si>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</si>
  <si>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</si>
  <si>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</si>
  <si>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</si>
  <si>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</si>
  <si>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</si>
  <si>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</si>
  <si>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</si>
  <si>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</si>
  <si>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</si>
  <si>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</si>
  <si>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</si>
  <si>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</si>
  <si>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</si>
  <si>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</si>
  <si>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</si>
  <si>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</si>
  <si>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</si>
  <si>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</si>
  <si>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</si>
  <si>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</si>
  <si>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</si>
  <si>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</si>
  <si>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</si>
  <si>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</si>
  <si>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</si>
  <si>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</si>
  <si>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</si>
  <si>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</si>
  <si>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</si>
  <si>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</si>
  <si>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</si>
  <si>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</si>
  <si>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</si>
  <si>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</si>
  <si>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</si>
  <si>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</si>
  <si>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</si>
  <si>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</si>
  <si>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</si>
  <si>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</si>
  <si>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</si>
  <si>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</si>
  <si>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</si>
  <si>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</si>
  <si>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</si>
  <si>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</si>
  <si>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</si>
  <si>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</si>
  <si>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</si>
  <si>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</si>
  <si>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</si>
  <si>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</si>
  <si>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</si>
  <si>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</si>
  <si>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</si>
  <si>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</si>
  <si>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</si>
  <si>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</si>
  <si>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</si>
  <si>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</si>
  <si>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</si>
  <si>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</si>
  <si>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</si>
  <si>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</si>
  <si>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</si>
  <si>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</si>
  <si>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</si>
  <si>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</si>
  <si>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</si>
  <si>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</si>
  <si>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</si>
  <si>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</si>
  <si>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</si>
  <si>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</si>
  <si>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</si>
  <si>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</si>
  <si>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</si>
  <si>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</si>
  <si>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</si>
  <si>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</si>
  <si>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</si>
  <si>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</si>
  <si>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</si>
  <si>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</si>
  <si>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</si>
  <si>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</si>
  <si>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</si>
  <si>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</si>
  <si>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</si>
  <si>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</si>
  <si>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</si>
  <si>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</si>
  <si>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</si>
  <si>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</si>
  <si>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</si>
  <si>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</si>
  <si>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</si>
  <si>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</si>
  <si>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</si>
  <si>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</si>
  <si>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</si>
  <si>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</si>
  <si>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</si>
  <si>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</si>
  <si>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</si>
  <si>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</si>
  <si>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</si>
  <si>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</si>
  <si>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</si>
  <si>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</si>
  <si>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</si>
  <si>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</si>
  <si>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</si>
  <si>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</si>
  <si>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</si>
  <si>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</si>
  <si>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</si>
  <si>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</si>
  <si>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</si>
  <si>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</si>
  <si>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</si>
  <si>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</si>
  <si>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</si>
  <si>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</si>
  <si>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</si>
  <si>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</si>
  <si>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</si>
  <si>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</si>
  <si>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</si>
  <si>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</si>
  <si>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</si>
  <si>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</si>
  <si>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</si>
  <si>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</si>
  <si>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</si>
  <si>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</si>
  <si>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</si>
  <si>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</si>
  <si>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</si>
  <si>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</si>
  <si>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</si>
  <si>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</si>
  <si>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</si>
  <si>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</si>
  <si>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</si>
  <si>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</si>
  <si>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</si>
  <si>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</si>
  <si>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</si>
  <si>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</si>
  <si>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</si>
  <si>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</si>
  <si>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</si>
  <si>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</si>
  <si>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</si>
  <si>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</si>
  <si>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</si>
  <si>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</si>
  <si>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</si>
  <si>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</si>
  <si>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</si>
  <si>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</si>
  <si>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</si>
  <si>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</si>
  <si>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</si>
  <si>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</si>
  <si>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</si>
  <si>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</si>
  <si>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</si>
  <si>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</si>
  <si>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</si>
  <si>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</si>
  <si>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</si>
  <si>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</si>
  <si>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</si>
  <si>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</si>
  <si>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</si>
  <si>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</si>
  <si>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</si>
  <si>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</si>
  <si>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</si>
  <si>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</si>
  <si>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</si>
  <si>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</si>
  <si>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</si>
  <si>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</si>
  <si>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</si>
  <si>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</si>
  <si>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</si>
  <si>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</si>
  <si>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</si>
  <si>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</si>
  <si>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</si>
  <si>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</si>
  <si>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</si>
  <si>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</si>
  <si>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</si>
  <si>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</si>
  <si>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</si>
  <si>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</si>
  <si>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</si>
  <si>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</si>
  <si>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</si>
  <si>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</si>
  <si>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</si>
  <si>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</si>
  <si>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</si>
  <si>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</si>
  <si>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</si>
  <si>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</si>
  <si>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</si>
  <si>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</si>
  <si>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</si>
  <si>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</si>
  <si>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</si>
  <si>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</si>
  <si>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</si>
  <si>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</si>
  <si>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</si>
  <si>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</si>
  <si>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</si>
  <si>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</si>
  <si>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</si>
  <si>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</si>
  <si>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</si>
  <si>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</si>
  <si>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</si>
  <si>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</si>
  <si>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</si>
  <si>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</si>
  <si>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</si>
  <si>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</si>
  <si>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</si>
  <si>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</si>
  <si>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</si>
  <si>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</si>
  <si>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</si>
  <si>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</si>
  <si>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</si>
  <si>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</si>
  <si>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</si>
  <si>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</si>
  <si>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</si>
  <si>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</si>
  <si>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</si>
  <si>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</si>
  <si>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</si>
  <si>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</si>
  <si>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</si>
  <si>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</si>
  <si>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</si>
  <si>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</si>
  <si>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</si>
  <si>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</si>
  <si>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</si>
  <si>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</si>
  <si>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</si>
  <si>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</si>
  <si>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</si>
  <si>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</si>
  <si>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</si>
  <si>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</si>
  <si>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</si>
  <si>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</si>
  <si>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</si>
  <si>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</si>
  <si>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</si>
  <si>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</si>
  <si>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</si>
  <si>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</si>
  <si>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</si>
  <si>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</si>
  <si>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</si>
  <si>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</si>
  <si>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</si>
  <si>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</si>
  <si>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</si>
  <si>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</si>
  <si>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</si>
  <si>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</si>
  <si>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</si>
  <si>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</si>
  <si>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</si>
  <si>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</si>
  <si>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</si>
  <si>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</si>
  <si>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</si>
  <si>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</si>
  <si>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</si>
  <si>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</si>
  <si>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</si>
  <si>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</si>
  <si>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</si>
  <si>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</si>
  <si>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</si>
  <si>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</si>
  <si>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</si>
  <si>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</si>
  <si>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</si>
  <si>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</si>
  <si>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</si>
  <si>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</si>
  <si>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</si>
  <si>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</si>
  <si>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</si>
  <si>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</si>
  <si>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</si>
  <si>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</si>
  <si>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</si>
  <si>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</si>
  <si>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</si>
  <si>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</si>
  <si>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</si>
  <si>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</si>
  <si>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</si>
  <si>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</si>
  <si>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</si>
  <si>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</si>
  <si>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</si>
  <si>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</si>
  <si>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</si>
  <si>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</si>
  <si>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</si>
  <si>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</si>
  <si>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</si>
  <si>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</si>
  <si>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</si>
  <si>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</si>
  <si>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</si>
  <si>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</si>
  <si>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</si>
  <si>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</si>
  <si>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</si>
  <si>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</si>
  <si>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</si>
  <si>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</si>
  <si>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</si>
  <si>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</si>
  <si>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</si>
  <si>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</si>
  <si>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</si>
  <si>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</si>
  <si>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</si>
  <si>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</si>
  <si>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</si>
  <si>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</si>
  <si>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</si>
  <si>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</si>
  <si>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</si>
  <si>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</si>
  <si>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</si>
  <si>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</si>
  <si>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</si>
  <si>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</si>
  <si>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</si>
  <si>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</si>
  <si>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</si>
  <si>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</si>
  <si>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</si>
  <si>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</si>
  <si>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</si>
  <si>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</si>
  <si>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</si>
  <si>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</si>
  <si>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</si>
  <si>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</si>
  <si>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</si>
  <si>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</si>
  <si>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</si>
  <si>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</si>
  <si>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</si>
  <si>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</si>
  <si>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</si>
  <si>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</si>
  <si>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</si>
  <si>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</si>
  <si>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</si>
  <si>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</si>
  <si>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</si>
  <si>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</si>
  <si>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</si>
  <si>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</si>
  <si>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</si>
  <si>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</si>
  <si>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</si>
  <si>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</si>
  <si>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</si>
  <si>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</si>
  <si>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</si>
  <si>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</si>
  <si>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</si>
  <si>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</si>
  <si>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</si>
  <si>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</si>
  <si>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</si>
  <si>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</si>
  <si>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</si>
  <si>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</si>
  <si>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</si>
  <si>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</si>
  <si>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</si>
  <si>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</si>
  <si>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</si>
  <si>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</si>
  <si>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</si>
  <si>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</si>
  <si>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</si>
  <si>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</si>
  <si>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</si>
  <si>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</si>
  <si>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</si>
  <si>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</si>
  <si>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</si>
  <si>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</si>
  <si>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</si>
  <si>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</si>
  <si>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</si>
  <si>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</si>
  <si>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</si>
  <si>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</si>
  <si>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</si>
  <si>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</si>
  <si>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</si>
  <si>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</si>
  <si>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</si>
  <si>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</si>
  <si>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</si>
  <si>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</si>
  <si>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</si>
  <si>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</si>
  <si>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</si>
  <si>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</si>
  <si>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</si>
  <si>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</si>
  <si>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</si>
  <si>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</si>
  <si>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</si>
  <si>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</si>
  <si>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</si>
  <si>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</si>
  <si>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</si>
  <si>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</si>
  <si>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</si>
  <si>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</si>
  <si>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</si>
  <si>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</si>
  <si>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</si>
  <si>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</si>
  <si>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</si>
  <si>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</si>
  <si>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</si>
  <si>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</si>
  <si>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</si>
  <si>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</si>
  <si>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</si>
  <si>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</si>
  <si>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</si>
  <si>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</si>
  <si>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</si>
  <si>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</si>
  <si>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</si>
  <si>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</si>
  <si>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</si>
  <si>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</si>
  <si>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</si>
  <si>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</si>
  <si>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</si>
  <si>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</si>
  <si>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</si>
  <si>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</si>
  <si>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</si>
  <si>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</si>
  <si>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</si>
  <si>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</si>
  <si>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</si>
  <si>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</si>
  <si>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</si>
  <si>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</si>
  <si>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</si>
  <si>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</si>
  <si>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</si>
  <si>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</si>
  <si>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</si>
  <si>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</si>
  <si>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</si>
  <si>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</si>
  <si>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</si>
  <si>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</si>
  <si>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</si>
  <si>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</si>
  <si>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</si>
  <si>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</si>
  <si>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</si>
  <si>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</si>
  <si>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</si>
  <si>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</si>
  <si>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</si>
  <si>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</si>
  <si>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</si>
  <si>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</si>
  <si>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</si>
  <si>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</si>
  <si>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</si>
  <si>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</si>
  <si>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</si>
  <si>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</si>
  <si>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</si>
  <si>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</si>
  <si>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</si>
  <si>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</si>
  <si>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</si>
  <si>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</si>
  <si>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</si>
  <si>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</si>
  <si>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</si>
  <si>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</si>
  <si>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</si>
  <si>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</si>
  <si>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</si>
  <si>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</si>
  <si>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</si>
  <si>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</si>
  <si>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</si>
  <si>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</si>
  <si>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</si>
  <si>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</si>
  <si>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</si>
  <si>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</si>
  <si>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</si>
  <si>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</si>
  <si>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</si>
  <si>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</si>
  <si>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</si>
  <si>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</si>
  <si>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</si>
  <si>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</si>
  <si>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</si>
  <si>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</si>
  <si>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</si>
  <si>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</si>
  <si>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</si>
  <si>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</si>
  <si>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</si>
  <si>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</si>
  <si>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</si>
  <si>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</si>
  <si>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</si>
  <si>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</si>
  <si>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</si>
  <si>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</si>
  <si>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</si>
  <si>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</si>
  <si>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</si>
  <si>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</si>
  <si>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</si>
  <si>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</si>
  <si>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</si>
  <si>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</si>
  <si>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</si>
  <si>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</si>
  <si>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</si>
  <si>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</si>
  <si>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</si>
  <si>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</si>
  <si>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</si>
  <si>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</si>
  <si>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</si>
  <si>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</si>
  <si>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</si>
  <si>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</si>
  <si>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</si>
  <si>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</si>
  <si>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</si>
  <si>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</si>
  <si>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</si>
  <si>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</si>
  <si>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</si>
  <si>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</si>
  <si>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</si>
  <si>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</si>
  <si>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</si>
  <si>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</si>
  <si>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</si>
  <si>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</si>
  <si>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</si>
  <si>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</si>
  <si>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</si>
  <si>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</si>
  <si>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</si>
  <si>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</si>
  <si>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</si>
  <si>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</si>
  <si>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</si>
  <si>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</si>
  <si>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</si>
  <si>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</si>
  <si>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</si>
  <si>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</si>
  <si>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</si>
  <si>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</si>
  <si>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</si>
  <si>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</si>
  <si>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</si>
  <si>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</si>
  <si>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</si>
  <si>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</si>
  <si>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</si>
  <si>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</si>
  <si>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</si>
  <si>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</si>
  <si>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</si>
  <si>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</si>
  <si>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</si>
  <si>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</si>
  <si>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</si>
  <si>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</si>
  <si>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</si>
  <si>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</si>
  <si>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</si>
  <si>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</si>
  <si>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</si>
  <si>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</si>
  <si>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</si>
  <si>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</si>
  <si>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</si>
  <si>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</si>
  <si>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</si>
  <si>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</si>
  <si>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</si>
  <si>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</si>
  <si>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</si>
  <si>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</si>
  <si>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</si>
  <si>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</si>
  <si>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</si>
  <si>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</si>
  <si>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</si>
  <si>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</si>
  <si>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</si>
  <si>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</si>
  <si>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</si>
  <si>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</si>
  <si>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</si>
  <si>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</si>
  <si>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</si>
  <si>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</si>
  <si>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</si>
  <si>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</si>
  <si>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</si>
  <si>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</si>
  <si>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</si>
  <si>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</si>
  <si>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</si>
  <si>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</si>
  <si>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</si>
  <si>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</si>
  <si>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</si>
  <si>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</si>
  <si>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</si>
  <si>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</si>
  <si>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</si>
  <si>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</si>
  <si>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</si>
  <si>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</si>
  <si>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</si>
  <si>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</si>
  <si>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</si>
  <si>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</si>
  <si>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</si>
  <si>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</si>
  <si>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</si>
  <si>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</si>
  <si>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</si>
  <si>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</si>
  <si>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</si>
  <si>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</si>
  <si>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</si>
  <si>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</si>
  <si>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</si>
  <si>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</si>
  <si>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</si>
  <si>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</si>
  <si>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</si>
  <si>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</si>
  <si>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</si>
  <si>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</si>
  <si>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</si>
  <si>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</si>
  <si>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</si>
  <si>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</si>
  <si>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</si>
  <si>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</si>
  <si>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</si>
  <si>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</si>
  <si>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</si>
  <si>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</si>
  <si>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</si>
  <si>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</si>
  <si>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</si>
  <si>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</si>
  <si>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</si>
  <si>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</si>
  <si>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</si>
  <si>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</si>
  <si>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</si>
  <si>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</si>
  <si>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</si>
  <si>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</si>
  <si>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</si>
  <si>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</si>
  <si>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</si>
  <si>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</si>
  <si>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</si>
  <si>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</si>
  <si>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</si>
  <si>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</si>
  <si>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</si>
  <si>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</si>
  <si>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</si>
  <si>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</si>
  <si>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</si>
  <si>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</si>
  <si>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</si>
  <si>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</si>
  <si>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</si>
  <si>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</si>
  <si>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</si>
  <si>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</si>
  <si>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</si>
  <si>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</si>
  <si>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</si>
  <si>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</si>
  <si>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</si>
  <si>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</si>
  <si>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</si>
  <si>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</si>
  <si>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</si>
  <si>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</si>
  <si>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</si>
  <si>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</si>
  <si>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</si>
  <si>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</si>
  <si>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</si>
  <si>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</si>
  <si>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</si>
  <si>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</si>
  <si>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</si>
  <si>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</si>
  <si>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</si>
  <si>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</si>
  <si>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</si>
  <si>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</si>
  <si>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</si>
  <si>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</si>
  <si>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</si>
  <si>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</si>
  <si>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</si>
  <si>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</si>
  <si>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</si>
  <si>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</si>
  <si>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</si>
  <si>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</si>
  <si>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</si>
  <si>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</si>
  <si>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</si>
  <si>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</si>
  <si>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</si>
  <si>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</si>
  <si>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</si>
  <si>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</si>
  <si>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</si>
  <si>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</si>
  <si>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</si>
  <si>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</si>
  <si>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</si>
  <si>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</si>
  <si>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</si>
  <si>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</si>
  <si>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</si>
  <si>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</si>
  <si>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</si>
  <si>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</si>
  <si>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</si>
  <si>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</si>
  <si>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</si>
  <si>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</si>
  <si>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</si>
  <si>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</si>
  <si>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</si>
  <si>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</si>
  <si>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</si>
  <si>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</si>
  <si>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</si>
  <si>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</si>
  <si>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</si>
  <si>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</si>
  <si>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</si>
  <si>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</si>
  <si>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</si>
  <si>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</si>
  <si>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</si>
  <si>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</si>
  <si>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</si>
  <si>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</si>
  <si>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</si>
  <si>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</si>
  <si>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</si>
  <si>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</si>
  <si>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</si>
  <si>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</si>
  <si>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</si>
  <si>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</si>
  <si>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</si>
  <si>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</si>
  <si>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</si>
  <si>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</si>
  <si>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</si>
  <si>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</si>
  <si>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</si>
  <si>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</si>
  <si>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</si>
  <si>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</si>
  <si>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</si>
  <si>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</si>
  <si>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</si>
  <si>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</si>
  <si>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</si>
  <si>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</si>
  <si>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</si>
  <si>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</si>
  <si>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</si>
  <si>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</si>
  <si>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</si>
  <si>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</si>
  <si>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</si>
  <si>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</si>
  <si>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</si>
  <si>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</si>
  <si>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</si>
  <si>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</si>
  <si>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</si>
  <si>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</si>
  <si>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</si>
  <si>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</si>
  <si>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</si>
  <si>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</si>
  <si>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</si>
  <si>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</si>
  <si>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</si>
  <si>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</si>
  <si>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</si>
  <si>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</si>
  <si>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</si>
  <si>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</si>
  <si>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</si>
  <si>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</si>
  <si>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</si>
  <si>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</si>
  <si>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</si>
  <si>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</si>
  <si>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</si>
  <si>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</si>
  <si>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</si>
  <si>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</si>
  <si>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</si>
  <si>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</si>
  <si>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</si>
  <si>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</si>
  <si>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</si>
  <si>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</si>
  <si>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</si>
  <si>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</si>
  <si>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</si>
  <si>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</si>
  <si>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</si>
  <si>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</si>
  <si>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</si>
  <si>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</si>
  <si>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</si>
  <si>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</si>
  <si>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</si>
  <si>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</si>
  <si>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</si>
  <si>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</si>
  <si>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</si>
  <si>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</si>
  <si>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</si>
  <si>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</si>
  <si>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</si>
  <si>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</si>
  <si>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</si>
  <si>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</si>
  <si>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</si>
  <si>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</si>
  <si>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</si>
  <si>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</si>
  <si>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</si>
  <si>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</si>
  <si>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</si>
  <si>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</si>
  <si>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</si>
  <si>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</si>
  <si>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</si>
  <si>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</si>
  <si>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</si>
  <si>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</si>
  <si>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</si>
  <si>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</si>
  <si>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</si>
  <si>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</si>
  <si>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</si>
  <si>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</si>
  <si>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</si>
  <si>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</si>
  <si>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</si>
  <si>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</si>
  <si>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</si>
  <si>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</si>
  <si>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</si>
  <si>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</si>
  <si>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</si>
  <si>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</si>
  <si>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</si>
  <si>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</si>
  <si>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</si>
  <si>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</si>
  <si>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</si>
  <si>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</si>
  <si>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</si>
  <si>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</si>
  <si>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</si>
  <si>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</si>
  <si>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</si>
  <si>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</si>
  <si>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</si>
  <si>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</si>
  <si>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</si>
  <si>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</si>
  <si>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</si>
  <si>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</si>
  <si>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</si>
  <si>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</si>
  <si>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</si>
  <si>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</si>
  <si>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</si>
  <si>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</si>
  <si>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</si>
  <si>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</si>
  <si>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</si>
  <si>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</si>
  <si>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</si>
  <si>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</si>
  <si>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</si>
  <si>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</si>
  <si>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</si>
  <si>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</si>
  <si>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</si>
  <si>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</si>
  <si>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</si>
  <si>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</si>
  <si>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</si>
  <si>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</si>
  <si>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</si>
  <si>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</si>
  <si>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</si>
  <si>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</si>
  <si>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</si>
  <si>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</si>
  <si>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</si>
  <si>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</si>
  <si>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</si>
  <si>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</si>
  <si>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</si>
  <si>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</si>
  <si>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</si>
  <si>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</si>
  <si>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</si>
  <si>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</si>
  <si>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</si>
  <si>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</si>
  <si>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</si>
  <si>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</si>
  <si>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</si>
  <si>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</si>
  <si>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</si>
  <si>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</si>
  <si>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</si>
  <si>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</si>
  <si>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</si>
  <si>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</si>
  <si>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</si>
  <si>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</si>
  <si>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</si>
  <si>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</si>
  <si>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</si>
  <si>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</si>
  <si>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</si>
  <si>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</si>
  <si>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</si>
  <si>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</si>
  <si>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</si>
  <si>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</si>
  <si>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</si>
  <si>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</si>
  <si>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</si>
  <si>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</si>
  <si>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</si>
  <si>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</si>
  <si>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</si>
  <si>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</si>
  <si>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</si>
  <si>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</si>
  <si>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</si>
  <si>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</si>
  <si>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</si>
  <si>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</si>
  <si>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</si>
  <si>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</si>
  <si>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</si>
  <si>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</si>
  <si>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</si>
  <si>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</si>
  <si>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</si>
  <si>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</si>
  <si>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</si>
  <si>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</si>
  <si>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</si>
  <si>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</si>
  <si>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</si>
  <si>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</si>
  <si>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</si>
  <si>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</si>
  <si>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</si>
  <si>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</si>
  <si>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</si>
  <si>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</si>
  <si>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</si>
  <si>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</si>
  <si>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</si>
  <si>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</si>
  <si>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</si>
  <si>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</si>
  <si>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</si>
  <si>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</si>
  <si>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</si>
  <si>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</si>
  <si>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</si>
  <si>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</si>
  <si>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</si>
  <si>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</si>
  <si>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</si>
  <si>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</si>
  <si>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</si>
  <si>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</si>
  <si>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</si>
  <si>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</si>
  <si>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</si>
  <si>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</si>
  <si>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</si>
  <si>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</si>
  <si>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</si>
  <si>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</si>
  <si>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</si>
  <si>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</si>
  <si>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</si>
  <si>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</si>
  <si>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</si>
  <si>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</si>
  <si>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</si>
  <si>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</si>
  <si>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</si>
  <si>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</si>
  <si>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</si>
  <si>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</si>
  <si>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</si>
  <si>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</si>
  <si>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</si>
  <si>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</si>
  <si>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</si>
  <si>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</si>
  <si>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</si>
  <si>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</si>
  <si>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</si>
  <si>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</si>
  <si>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</si>
  <si>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</si>
  <si>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</si>
  <si>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</si>
  <si>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</si>
  <si>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</si>
  <si>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</si>
  <si>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</si>
  <si>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</si>
  <si>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</si>
  <si>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</si>
  <si>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</si>
  <si>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</si>
  <si>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</si>
  <si>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</si>
  <si>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</si>
  <si>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</si>
  <si>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</si>
  <si>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</si>
  <si>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</si>
  <si>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</si>
  <si>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</si>
  <si>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</si>
  <si>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</si>
  <si>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</si>
  <si>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</si>
  <si>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</si>
  <si>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</si>
  <si>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</si>
  <si>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</si>
  <si>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</si>
  <si>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</si>
  <si>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</si>
  <si>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</si>
  <si>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</si>
  <si>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</si>
  <si>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</si>
  <si>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</si>
  <si>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</si>
  <si>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</si>
  <si>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</si>
  <si>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</si>
  <si>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</si>
  <si>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</si>
  <si>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</si>
  <si>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</si>
  <si>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</si>
  <si>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</si>
  <si>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</si>
  <si>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</si>
  <si>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</si>
  <si>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</si>
  <si>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</si>
  <si>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</si>
  <si>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</si>
  <si>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</si>
  <si>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</si>
  <si>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</si>
  <si>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</si>
  <si>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</si>
  <si>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</si>
  <si>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</si>
  <si>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</si>
  <si>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</si>
  <si>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</si>
  <si>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</si>
  <si>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</si>
  <si>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</si>
  <si>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</si>
  <si>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</si>
  <si>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</si>
  <si>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</si>
  <si>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</si>
  <si>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</si>
  <si>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</si>
  <si>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</si>
  <si>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</si>
  <si>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</si>
  <si>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</si>
  <si>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</si>
  <si>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</si>
  <si>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</si>
  <si>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</si>
  <si>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</si>
  <si>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</si>
  <si>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</si>
  <si>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</si>
  <si>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</si>
  <si>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</si>
  <si>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</si>
  <si>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</si>
  <si>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</si>
  <si>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</si>
  <si>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</si>
  <si>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</si>
  <si>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</si>
  <si>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</si>
  <si>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</si>
  <si>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</si>
  <si>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</si>
  <si>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</si>
  <si>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</si>
  <si>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</si>
  <si>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</si>
  <si>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</si>
  <si>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</si>
  <si>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</si>
  <si>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</si>
  <si>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</si>
  <si>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</si>
  <si>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</si>
  <si>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</si>
  <si>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</si>
  <si>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</si>
  <si>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</si>
  <si>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</si>
  <si>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</si>
  <si>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</si>
  <si>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</si>
  <si>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</si>
  <si>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</si>
  <si>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</si>
  <si>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</si>
  <si>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</si>
  <si>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</si>
  <si>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</si>
  <si>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</si>
  <si>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</si>
  <si>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</si>
  <si>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</si>
  <si>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</si>
  <si>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</si>
  <si>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</si>
  <si>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</si>
  <si>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</si>
  <si>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</si>
  <si>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</si>
  <si>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</si>
  <si>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</si>
  <si>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</si>
  <si>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</si>
  <si>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</si>
  <si>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</si>
  <si>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</si>
  <si>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</si>
  <si>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</si>
  <si>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</si>
  <si>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</si>
  <si>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</si>
  <si>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</si>
  <si>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</si>
  <si>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</si>
  <si>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</si>
  <si>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</si>
  <si>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</si>
  <si>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</si>
  <si>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</si>
  <si>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</si>
  <si>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</si>
  <si>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</si>
  <si>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</si>
  <si>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</si>
  <si>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</si>
  <si>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</si>
  <si>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</si>
  <si>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</si>
  <si>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</si>
  <si>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</si>
  <si>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</si>
  <si>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</si>
  <si>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</si>
  <si>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</si>
  <si>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</si>
  <si>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</si>
  <si>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</si>
  <si>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</si>
  <si>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</si>
  <si>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</si>
  <si>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</si>
  <si>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</si>
  <si>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</si>
  <si>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</si>
  <si>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</si>
  <si>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</si>
  <si>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</si>
  <si>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</si>
  <si>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</si>
  <si>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</si>
  <si>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</si>
  <si>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</si>
  <si>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</si>
  <si>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</si>
  <si>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</si>
  <si>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</si>
  <si>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</si>
  <si>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</si>
  <si>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</si>
  <si>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</si>
  <si>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</si>
  <si>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</si>
  <si>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</si>
  <si>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</si>
  <si>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</si>
  <si>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</si>
  <si>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</si>
  <si>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</si>
  <si>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</si>
  <si>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</si>
  <si>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</si>
  <si>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</si>
  <si>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</si>
  <si>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</si>
  <si>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</si>
  <si>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</si>
  <si>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</si>
  <si>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</si>
  <si>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</si>
  <si>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</si>
  <si>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</si>
  <si>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</si>
  <si>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</si>
  <si>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</si>
  <si>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</si>
  <si>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</si>
  <si>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</si>
  <si>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</si>
  <si>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</si>
  <si>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</si>
  <si>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</si>
  <si>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</si>
  <si>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</si>
  <si>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</si>
  <si>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</si>
  <si>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</si>
  <si>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</si>
  <si>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</si>
  <si>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</si>
  <si>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</si>
  <si>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</si>
  <si>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</si>
  <si>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</si>
  <si>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</si>
  <si>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</si>
  <si>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</si>
  <si>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</si>
  <si>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</si>
  <si>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</si>
  <si>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</si>
  <si>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</si>
  <si>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</si>
  <si>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</si>
  <si>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</si>
  <si>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</si>
  <si>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</si>
  <si>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</si>
  <si>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</si>
  <si>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</si>
  <si>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</si>
  <si>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</si>
  <si>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</si>
  <si>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</si>
  <si>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</si>
  <si>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</si>
  <si>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</si>
  <si>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</si>
  <si>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</si>
  <si>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</si>
  <si>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</si>
  <si>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</si>
  <si>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</si>
  <si>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</si>
  <si>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</si>
  <si>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</si>
  <si>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</si>
  <si>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</si>
  <si>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</si>
  <si>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</si>
  <si>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</si>
  <si>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</si>
  <si>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</si>
  <si>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</si>
  <si>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</si>
  <si>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</si>
  <si>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</si>
  <si>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</si>
  <si>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</si>
  <si>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</si>
  <si>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</si>
  <si>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</si>
  <si>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</si>
  <si>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</si>
  <si>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</si>
  <si>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</si>
  <si>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</si>
  <si>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</si>
  <si>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</si>
  <si>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</si>
  <si>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</si>
  <si>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</si>
  <si>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</si>
  <si>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</si>
  <si>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</si>
  <si>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</si>
  <si>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</si>
  <si>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</si>
  <si>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</si>
  <si>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</si>
  <si>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</si>
  <si>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</si>
  <si>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</si>
  <si>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</si>
  <si>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</si>
  <si>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</si>
  <si>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</si>
  <si>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</si>
  <si>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</si>
  <si>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</si>
  <si>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</si>
  <si>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</si>
  <si>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</si>
  <si>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</si>
  <si>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</si>
  <si>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</si>
  <si>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</si>
  <si>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</si>
  <si>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</si>
  <si>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</si>
  <si>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</si>
  <si>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</si>
  <si>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</si>
  <si>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</si>
  <si>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</si>
  <si>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</si>
  <si>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</si>
  <si>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</si>
  <si>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</si>
  <si>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</si>
  <si>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</si>
  <si>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</si>
  <si>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</si>
  <si>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</si>
  <si>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</si>
  <si>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</si>
  <si>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</si>
  <si>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</si>
  <si>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</si>
  <si>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</si>
  <si>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</si>
  <si>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</si>
  <si>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</si>
  <si>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</si>
  <si>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</si>
  <si>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</si>
  <si>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</si>
  <si>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</si>
  <si>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</si>
  <si>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</si>
  <si>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</si>
  <si>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</si>
  <si>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</si>
  <si>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</si>
  <si>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</si>
  <si>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</si>
  <si>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</si>
  <si>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</si>
  <si>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</si>
  <si>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</si>
  <si>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</si>
  <si>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</si>
  <si>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</si>
  <si>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</si>
  <si>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</si>
  <si>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</si>
  <si>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</si>
  <si>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</si>
  <si>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</si>
  <si>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</si>
  <si>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</si>
  <si>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</si>
  <si>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</si>
  <si>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</si>
  <si>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</si>
  <si>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</si>
  <si>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</si>
  <si>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</si>
  <si>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</si>
  <si>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</si>
  <si>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</si>
  <si>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</si>
  <si>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</si>
  <si>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</si>
  <si>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</si>
  <si>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</si>
  <si>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</si>
  <si>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</si>
  <si>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</si>
  <si>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</si>
  <si>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</si>
  <si>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</si>
  <si>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</si>
  <si>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</si>
  <si>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</si>
  <si>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</si>
  <si>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</si>
  <si>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</si>
  <si>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</si>
  <si>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</si>
  <si>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</si>
  <si>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</si>
  <si>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</si>
  <si>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</si>
  <si>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</si>
  <si>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</si>
  <si>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</si>
  <si>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</si>
  <si>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</si>
  <si>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</si>
  <si>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</si>
  <si>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</si>
  <si>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</si>
  <si>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</si>
  <si>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</si>
  <si>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</si>
  <si>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</si>
  <si>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</si>
  <si>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</si>
  <si>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</si>
  <si>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</si>
  <si>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</si>
  <si>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</si>
  <si>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</si>
  <si>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</si>
  <si>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</si>
  <si>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</si>
  <si>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</si>
  <si>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</si>
  <si>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</si>
  <si>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</si>
  <si>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</si>
  <si>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</si>
  <si>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</si>
  <si>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</si>
  <si>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</si>
  <si>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</si>
  <si>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</si>
  <si>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</si>
  <si>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</si>
  <si>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</si>
  <si>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</si>
  <si>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</si>
  <si>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</si>
  <si>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</si>
  <si>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</si>
  <si>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</si>
  <si>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</si>
  <si>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</si>
  <si>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</si>
  <si>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</si>
  <si>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</si>
  <si>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</si>
  <si>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</si>
  <si>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</si>
  <si>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</si>
  <si>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</si>
  <si>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</si>
  <si>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</si>
  <si>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</si>
  <si>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</si>
  <si>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</si>
  <si>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</si>
  <si>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</si>
  <si>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</si>
  <si>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</si>
  <si>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</si>
  <si>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</si>
  <si>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</si>
  <si>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</si>
  <si>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</si>
  <si>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</si>
  <si>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</si>
  <si>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</si>
  <si>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</si>
  <si>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</si>
  <si>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</si>
  <si>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</si>
  <si>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</si>
  <si>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</si>
  <si>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</si>
  <si>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</si>
  <si>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</si>
  <si>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</si>
  <si>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</si>
  <si>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</si>
  <si>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</si>
  <si>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</si>
  <si>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</si>
  <si>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</si>
  <si>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</si>
  <si>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</si>
  <si>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</si>
  <si>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</si>
  <si>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</si>
  <si>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</si>
  <si>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</si>
  <si>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</si>
  <si>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</si>
  <si>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</si>
  <si>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</si>
  <si>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</si>
  <si>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</si>
  <si>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</si>
  <si>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</si>
  <si>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</si>
  <si>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</si>
  <si>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</si>
  <si>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</si>
  <si>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</si>
  <si>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</si>
  <si>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</si>
  <si>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</si>
  <si>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</si>
  <si>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</si>
  <si>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</si>
  <si>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</si>
  <si>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</si>
  <si>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</si>
  <si>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</si>
  <si>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</si>
  <si>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</si>
  <si>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</si>
  <si>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</si>
  <si>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</si>
  <si>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</si>
  <si>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</si>
  <si>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</si>
  <si>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</si>
  <si>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</si>
  <si>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</si>
  <si>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</si>
  <si>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</si>
  <si>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</si>
  <si>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</si>
  <si>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</si>
  <si>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</si>
  <si>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</si>
  <si>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</si>
  <si>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</si>
  <si>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</si>
  <si>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</si>
  <si>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</si>
  <si>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</si>
  <si>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</si>
  <si>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</si>
  <si>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</si>
  <si>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</si>
  <si>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</si>
  <si>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</si>
  <si>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</si>
  <si>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</si>
  <si>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</si>
  <si>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</si>
  <si>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</si>
  <si>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</si>
  <si>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</si>
  <si>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</si>
  <si>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</si>
  <si>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</si>
  <si>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</si>
  <si>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</si>
  <si>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</si>
  <si>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</si>
  <si>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</si>
  <si>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</si>
  <si>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</si>
  <si>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</si>
  <si>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</si>
  <si>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</si>
  <si>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</si>
  <si>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</si>
  <si>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</si>
  <si>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</si>
  <si>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</si>
  <si>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</si>
  <si>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</si>
  <si>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</si>
  <si>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</si>
  <si>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</si>
  <si>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</si>
  <si>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</si>
  <si>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</si>
  <si>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</si>
  <si>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</si>
  <si>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</si>
  <si>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</si>
  <si>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</si>
  <si>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</si>
  <si>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</si>
  <si>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</si>
  <si>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</si>
  <si>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</si>
  <si>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</si>
  <si>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</si>
  <si>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</si>
  <si>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</si>
  <si>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</si>
  <si>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</si>
  <si>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</si>
  <si>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</si>
  <si>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</si>
  <si>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</si>
  <si>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</si>
  <si>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</si>
  <si>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</si>
  <si>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</si>
  <si>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</si>
  <si>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</si>
  <si>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</si>
  <si>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</si>
  <si>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</si>
  <si>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</si>
  <si>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</si>
  <si>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</si>
  <si>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</si>
  <si>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</si>
  <si>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</si>
  <si>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</si>
  <si>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</si>
  <si>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</si>
  <si>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</si>
  <si>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</si>
  <si>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</si>
  <si>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</si>
  <si>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</si>
  <si>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</si>
  <si>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</si>
  <si>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</si>
  <si>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</si>
  <si>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</si>
  <si>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</si>
  <si>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</si>
  <si>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</si>
  <si>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</si>
  <si>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</si>
  <si>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</si>
  <si>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</si>
  <si>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</si>
  <si>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</si>
  <si>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</si>
  <si>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</si>
  <si>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</si>
  <si>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</si>
  <si>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</si>
  <si>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</si>
  <si>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</si>
  <si>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</si>
  <si>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</si>
  <si>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</si>
  <si>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</si>
  <si>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</si>
  <si>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</si>
  <si>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</si>
  <si>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</si>
  <si>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</si>
  <si>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</si>
  <si>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</si>
  <si>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</si>
  <si>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</si>
  <si>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</si>
  <si>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</si>
  <si>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</si>
  <si>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</si>
  <si>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</si>
  <si>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</si>
  <si>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</si>
  <si>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</si>
  <si>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</si>
  <si>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</si>
  <si>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</si>
  <si>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</si>
  <si>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</si>
  <si>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</si>
  <si>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</si>
  <si>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</si>
  <si>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</si>
  <si>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</si>
  <si>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</si>
  <si>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</si>
  <si>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</si>
  <si>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</si>
  <si>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</si>
  <si>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</si>
  <si>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</si>
  <si>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</si>
  <si>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</si>
  <si>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</si>
  <si>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</si>
  <si>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</si>
  <si>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</si>
  <si>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</si>
  <si>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</si>
  <si>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</si>
  <si>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</si>
  <si>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</si>
  <si>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</si>
  <si>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</si>
  <si>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</si>
  <si>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</si>
  <si>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</si>
  <si>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</si>
  <si>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</si>
  <si>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</si>
  <si>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</si>
  <si>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</si>
  <si>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</si>
  <si>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</si>
  <si>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</si>
  <si>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</si>
  <si>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</si>
  <si>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</si>
  <si>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</si>
  <si>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</si>
  <si>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</si>
  <si>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</si>
  <si>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</si>
  <si>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</si>
  <si>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</si>
  <si>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</si>
  <si>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</si>
  <si>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</si>
  <si>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</si>
  <si>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</si>
  <si>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</si>
  <si>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</si>
  <si>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</si>
  <si>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</si>
  <si>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</si>
  <si>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</si>
  <si>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</si>
  <si>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</si>
  <si>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</si>
  <si>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</si>
  <si>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</si>
  <si>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</si>
  <si>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</si>
  <si>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</si>
  <si>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</si>
  <si>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</si>
  <si>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</si>
  <si>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</si>
  <si>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</si>
  <si>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</si>
  <si>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</si>
  <si>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</si>
  <si>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</si>
  <si>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</si>
  <si>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</si>
  <si>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</si>
  <si>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</si>
  <si>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</si>
  <si>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</si>
  <si>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</si>
  <si>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</si>
  <si>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</si>
  <si>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</si>
  <si>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</si>
  <si>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</si>
  <si>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</si>
  <si>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</si>
  <si>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</si>
  <si>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</si>
  <si>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</si>
  <si>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</si>
  <si>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</si>
  <si>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</si>
  <si>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</si>
  <si>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</si>
  <si>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</si>
  <si>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</si>
  <si>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</si>
  <si>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</si>
  <si>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</si>
  <si>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</si>
  <si>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</si>
  <si>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</si>
  <si>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</si>
  <si>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</si>
  <si>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</si>
  <si>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</si>
  <si>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</si>
  <si>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</si>
  <si>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</si>
  <si>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</si>
  <si>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</si>
  <si>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</si>
  <si>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</si>
  <si>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</si>
  <si>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</si>
  <si>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</si>
  <si>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</si>
  <si>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</si>
  <si>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</si>
  <si>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</si>
  <si>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</si>
  <si>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</si>
  <si>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</si>
  <si>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</si>
  <si>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</si>
  <si>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</si>
  <si>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</si>
  <si>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</si>
  <si>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</si>
  <si>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</si>
  <si>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</si>
  <si>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</si>
  <si>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</si>
  <si>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</si>
  <si>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</si>
  <si>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</si>
  <si>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</si>
  <si>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</si>
  <si>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</si>
  <si>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</si>
  <si>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</si>
  <si>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</si>
  <si>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</si>
  <si>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</si>
  <si>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</si>
  <si>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</si>
  <si>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</si>
  <si>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</si>
  <si>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</si>
  <si>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</si>
  <si>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</si>
  <si>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</si>
  <si>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</si>
  <si>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</si>
  <si>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</si>
  <si>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</si>
  <si>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</si>
  <si>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</si>
  <si>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</si>
  <si>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</si>
  <si>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</si>
  <si>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</si>
  <si>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</si>
  <si>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</si>
  <si>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</si>
  <si>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</si>
  <si>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</si>
  <si>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</si>
  <si>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</si>
  <si>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</si>
  <si>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</si>
  <si>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</si>
  <si>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</si>
  <si>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</si>
  <si>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</si>
  <si>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</si>
  <si>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</si>
  <si>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</si>
  <si>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</si>
  <si>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</si>
  <si>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</si>
  <si>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</si>
  <si>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</si>
  <si>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</si>
  <si>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</si>
  <si>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</si>
  <si>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</si>
  <si>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</si>
  <si>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</si>
  <si>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</si>
  <si>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</si>
  <si>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</si>
  <si>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</si>
  <si>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</si>
  <si>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</si>
  <si>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</si>
  <si>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</si>
  <si>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</si>
  <si>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</si>
  <si>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</si>
  <si>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</si>
  <si>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</si>
  <si>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</si>
  <si>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</si>
  <si>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</si>
  <si>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</si>
  <si>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</si>
  <si>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</si>
  <si>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</si>
  <si>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</si>
  <si>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</si>
  <si>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</si>
  <si>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</si>
  <si>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</si>
  <si>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</si>
  <si>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</si>
  <si>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</si>
  <si>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</si>
  <si>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</si>
  <si>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</si>
  <si>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</si>
  <si>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</si>
  <si>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</si>
  <si>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</si>
  <si>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</si>
  <si>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</si>
  <si>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</si>
  <si>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</si>
  <si>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</si>
  <si>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</si>
  <si>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</si>
  <si>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</si>
  <si>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</si>
  <si>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</si>
  <si>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</si>
  <si>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</si>
  <si>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</si>
  <si>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</si>
  <si>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</si>
  <si>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</si>
  <si>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</si>
  <si>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</si>
  <si>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</si>
  <si>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</si>
  <si>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</si>
  <si>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</si>
  <si>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</si>
  <si>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</si>
  <si>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</si>
  <si>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</si>
  <si>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</si>
  <si>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</si>
  <si>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</si>
  <si>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</si>
  <si>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</si>
  <si>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</si>
  <si>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</si>
  <si>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</si>
  <si>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</si>
  <si>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</si>
  <si>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</si>
  <si>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</si>
  <si>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</si>
  <si>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</si>
  <si>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</si>
  <si>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</si>
  <si>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</si>
  <si>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</si>
  <si>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</si>
  <si>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</si>
  <si>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</si>
  <si>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</si>
  <si>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</si>
  <si>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</si>
  <si>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</si>
  <si>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</si>
  <si>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</si>
  <si>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</si>
  <si>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</si>
  <si>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</si>
  <si>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</si>
  <si>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</si>
  <si>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</si>
  <si>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</si>
  <si>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</si>
  <si>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</si>
  <si>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</si>
  <si>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</si>
  <si>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</si>
  <si>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</si>
  <si>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</si>
  <si>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</si>
  <si>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</si>
  <si>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</si>
  <si>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</si>
  <si>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</si>
  <si>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</si>
  <si>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</si>
  <si>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</si>
  <si>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</si>
  <si>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</si>
  <si>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</si>
  <si>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</si>
  <si>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</si>
  <si>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</si>
  <si>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</si>
  <si>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</si>
  <si>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</si>
  <si>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</si>
  <si>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</si>
  <si>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</si>
  <si>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</si>
  <si>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</si>
  <si>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</si>
  <si>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</si>
  <si>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</si>
  <si>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</si>
  <si>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</si>
  <si>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</si>
  <si>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</si>
  <si>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</si>
  <si>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</si>
  <si>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</si>
  <si>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</si>
  <si>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</si>
  <si>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</si>
  <si>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</si>
  <si>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</si>
  <si>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</si>
  <si>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</si>
  <si>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</si>
  <si>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</si>
  <si>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</si>
  <si>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</si>
  <si>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</si>
  <si>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</si>
  <si>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</si>
  <si>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</si>
  <si>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</si>
  <si>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</si>
  <si>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</si>
  <si>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</si>
  <si>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</si>
  <si>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</si>
  <si>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</si>
  <si>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</si>
  <si>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</si>
  <si>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</si>
  <si>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</si>
  <si>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</si>
  <si>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</si>
  <si>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</si>
  <si>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</si>
  <si>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</si>
  <si>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</si>
  <si>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</si>
  <si>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</si>
  <si>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</si>
  <si>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</si>
  <si>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</si>
  <si>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</si>
  <si>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</si>
  <si>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</si>
  <si>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</si>
  <si>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</si>
  <si>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</si>
  <si>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</si>
  <si>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</si>
  <si>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</si>
  <si>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</si>
  <si>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</si>
  <si>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</si>
  <si>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</si>
  <si>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</si>
  <si>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</si>
  <si>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</si>
  <si>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</si>
  <si>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</si>
  <si>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</si>
  <si>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</si>
  <si>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</si>
  <si>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</si>
  <si>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</si>
  <si>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</si>
  <si>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</si>
  <si>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</si>
  <si>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</si>
  <si>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</si>
  <si>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</si>
  <si>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</si>
  <si>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</si>
  <si>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</si>
  <si>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</si>
  <si>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</si>
  <si>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</si>
  <si>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</si>
  <si>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</si>
  <si>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</si>
  <si>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</si>
  <si>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</si>
  <si>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</si>
  <si>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</si>
  <si>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</si>
  <si>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</si>
  <si>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</si>
  <si>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</si>
  <si>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</si>
  <si>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</si>
  <si>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</si>
  <si>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</si>
  <si>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</si>
  <si>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</si>
  <si>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</si>
  <si>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</si>
  <si>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</si>
  <si>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</si>
  <si>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</si>
  <si>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</si>
  <si>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</si>
  <si>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</si>
  <si>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</si>
  <si>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</si>
  <si>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</si>
  <si>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</si>
  <si>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</si>
  <si>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</si>
  <si>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</si>
  <si>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</si>
  <si>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</si>
  <si>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</si>
  <si>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</si>
  <si>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</si>
  <si>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</si>
  <si>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</si>
  <si>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</si>
  <si>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</si>
  <si>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</si>
  <si>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</si>
  <si>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</si>
  <si>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</si>
  <si>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</si>
  <si>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</si>
  <si>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</si>
  <si>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</si>
  <si>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</si>
  <si>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</si>
  <si>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</si>
  <si>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</si>
  <si>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</si>
  <si>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</si>
  <si>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</si>
  <si>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</si>
  <si>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</si>
  <si>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</si>
  <si>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</si>
  <si>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</si>
  <si>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</si>
  <si>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</si>
  <si>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</si>
  <si>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</si>
  <si>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</si>
  <si>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</si>
  <si>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</si>
  <si>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</si>
  <si>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</si>
  <si>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</si>
  <si>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</si>
  <si>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</si>
  <si>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</si>
  <si>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</si>
  <si>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</si>
  <si>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</si>
  <si>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</si>
  <si>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</si>
  <si>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</si>
  <si>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</si>
  <si>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</si>
  <si>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</si>
  <si>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</si>
  <si>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</si>
  <si>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</si>
  <si>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</si>
  <si>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</si>
  <si>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</si>
  <si>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</si>
  <si>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</si>
  <si>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</si>
  <si>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</si>
  <si>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</si>
  <si>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</si>
  <si>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</si>
  <si>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</si>
  <si>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</si>
  <si>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</si>
  <si>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</si>
  <si>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</si>
  <si>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</si>
  <si>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</si>
  <si>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</si>
  <si>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</si>
  <si>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</si>
  <si>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</si>
  <si>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</si>
  <si>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</si>
  <si>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</si>
  <si>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</si>
  <si>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</si>
  <si>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</si>
  <si>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</si>
  <si>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</si>
  <si>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</si>
  <si>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</si>
  <si>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</si>
  <si>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</si>
  <si>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</si>
  <si>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</si>
  <si>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</si>
  <si>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</si>
  <si>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</si>
  <si>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</si>
  <si>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</si>
  <si>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</si>
  <si>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</si>
  <si>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</si>
  <si>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</si>
  <si>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</si>
  <si>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</si>
  <si>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</si>
  <si>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</si>
  <si>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</si>
  <si>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</si>
  <si>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</si>
  <si>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</si>
  <si>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</si>
  <si>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</si>
  <si>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</si>
  <si>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</si>
  <si>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</si>
  <si>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</si>
  <si>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</si>
  <si>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</si>
  <si>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</si>
  <si>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</si>
  <si>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</si>
  <si>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</si>
  <si>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</si>
  <si>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</si>
  <si>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</si>
  <si>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</si>
  <si>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</si>
  <si>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</si>
  <si>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</si>
  <si>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</si>
  <si>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</si>
  <si>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</si>
  <si>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</si>
  <si>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</si>
  <si>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</si>
  <si>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</si>
  <si>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</si>
  <si>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</si>
  <si>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</si>
  <si>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</si>
  <si>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</si>
  <si>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</si>
  <si>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</si>
  <si>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</si>
  <si>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</si>
  <si>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</si>
  <si>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</si>
  <si>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</si>
  <si>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</si>
  <si>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</si>
  <si>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</si>
  <si>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</si>
  <si>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</si>
  <si>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</si>
  <si>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</si>
  <si>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</si>
  <si>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</si>
  <si>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</si>
  <si>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</si>
  <si>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</si>
  <si>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</si>
  <si>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</si>
  <si>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</si>
  <si>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</si>
  <si>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</si>
  <si>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</si>
  <si>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</si>
  <si>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</si>
  <si>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</si>
  <si>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</si>
  <si>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</si>
  <si>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</si>
  <si>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</si>
  <si>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</si>
  <si>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</si>
  <si>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</si>
  <si>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</si>
  <si>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</si>
  <si>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</si>
  <si>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</si>
  <si>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</si>
  <si>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</si>
  <si>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</si>
  <si>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</si>
  <si>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</si>
  <si>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</si>
  <si>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</si>
  <si>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</si>
  <si>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</si>
  <si>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</si>
  <si>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</si>
  <si>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</si>
  <si>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</si>
  <si>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</si>
  <si>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</si>
  <si>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</si>
  <si>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</si>
  <si>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</si>
  <si>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</si>
  <si>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</si>
  <si>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</si>
  <si>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</si>
  <si>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</si>
  <si>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</si>
  <si>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</si>
  <si>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</si>
  <si>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</si>
  <si>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</si>
  <si>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</si>
  <si>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</si>
  <si>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</si>
  <si>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</si>
  <si>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</si>
  <si>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</si>
  <si>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</si>
  <si>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</si>
  <si>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</si>
  <si>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</si>
  <si>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</si>
  <si>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</si>
  <si>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</si>
  <si>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</si>
  <si>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</si>
  <si>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</si>
  <si>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</si>
  <si>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</si>
  <si>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</si>
  <si>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</si>
  <si>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</si>
  <si>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</si>
  <si>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</si>
  <si>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</si>
  <si>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</si>
  <si>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</si>
  <si>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</si>
  <si>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</si>
  <si>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</si>
  <si>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</si>
  <si>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</si>
  <si>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</si>
  <si>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</si>
  <si>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</si>
  <si>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</si>
  <si>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</si>
  <si>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</si>
  <si>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</si>
  <si>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</si>
  <si>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</si>
  <si>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</si>
  <si>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</si>
  <si>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</si>
  <si>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</si>
  <si>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</si>
  <si>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</si>
  <si>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</si>
  <si>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</si>
  <si>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</si>
  <si>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</si>
  <si>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</si>
  <si>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</si>
  <si>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</si>
  <si>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</si>
  <si>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</si>
  <si>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</si>
  <si>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</si>
  <si>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</si>
  <si>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</si>
  <si>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</si>
  <si>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</si>
  <si>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</si>
  <si>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</si>
  <si>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</si>
  <si>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</si>
  <si>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</si>
  <si>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</si>
  <si>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</si>
  <si>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</si>
  <si>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</si>
  <si>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</si>
  <si>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</si>
  <si>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</si>
  <si>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</si>
  <si>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</si>
  <si>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</si>
  <si>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</si>
  <si>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</si>
  <si>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</si>
  <si>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</si>
  <si>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</si>
  <si>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</si>
  <si>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</si>
  <si>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</si>
  <si>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</si>
  <si>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</si>
  <si>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</si>
  <si>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</si>
  <si>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</si>
  <si>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</si>
  <si>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</si>
  <si>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</si>
  <si>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</si>
  <si>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</si>
  <si>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</si>
  <si>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</si>
  <si>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</si>
  <si>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</si>
  <si>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</si>
  <si>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</si>
  <si>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</si>
  <si>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</si>
  <si>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</si>
  <si>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</si>
  <si>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</si>
  <si>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</si>
  <si>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</si>
  <si>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</si>
  <si>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</si>
  <si>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</si>
  <si>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</si>
  <si>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</si>
  <si>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</si>
  <si>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</si>
  <si>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</si>
  <si>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</si>
  <si>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</si>
  <si>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</si>
  <si>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</si>
  <si>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</si>
  <si>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</si>
  <si>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</si>
  <si>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</si>
  <si>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</si>
  <si>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</si>
  <si>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</si>
  <si>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</si>
  <si>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</si>
  <si>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</si>
  <si>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</si>
  <si>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</si>
  <si>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</si>
  <si>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</si>
  <si>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</si>
  <si>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</si>
  <si>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</si>
  <si>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</si>
  <si>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</si>
  <si>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</si>
  <si>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</si>
  <si>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</si>
  <si>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</si>
  <si>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</si>
  <si>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</si>
  <si>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</si>
  <si>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</si>
  <si>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</si>
  <si>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</si>
  <si>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</si>
  <si>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</si>
  <si>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</si>
  <si>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</si>
  <si>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</si>
  <si>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</si>
  <si>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</si>
  <si>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</si>
  <si>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</si>
  <si>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</si>
  <si>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</si>
  <si>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</si>
  <si>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</si>
  <si>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</si>
  <si>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</si>
  <si>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</si>
  <si>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</si>
  <si>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</si>
  <si>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</si>
  <si>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</si>
  <si>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</si>
  <si>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</si>
  <si>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</si>
  <si>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</si>
  <si>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</si>
  <si>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</si>
  <si>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</si>
  <si>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</si>
  <si>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</si>
  <si>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</si>
  <si>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</si>
  <si>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</si>
  <si>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</si>
  <si>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</si>
  <si>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</si>
  <si>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</si>
  <si>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</si>
  <si>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</si>
  <si>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</si>
  <si>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</si>
  <si>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</si>
  <si>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</si>
  <si>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</si>
  <si>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</si>
  <si>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</si>
  <si>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</si>
  <si>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</si>
  <si>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</si>
  <si>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</si>
  <si>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</si>
  <si>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</si>
  <si>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</si>
  <si>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</si>
  <si>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</si>
  <si>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</si>
  <si>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</si>
  <si>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</si>
  <si>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</si>
  <si>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</si>
  <si>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</si>
  <si>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</si>
  <si>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</si>
  <si>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</si>
  <si>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</si>
  <si>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</si>
  <si>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</si>
  <si>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</si>
  <si>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</si>
  <si>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</si>
  <si>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</si>
  <si>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</si>
  <si>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</si>
  <si>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</si>
  <si>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</si>
  <si>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</si>
  <si>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</si>
  <si>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</si>
  <si>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</si>
  <si>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</si>
  <si>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</si>
  <si>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</si>
  <si>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</si>
  <si>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</si>
  <si>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</si>
  <si>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</si>
  <si>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</si>
  <si>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</si>
  <si>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</si>
  <si>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</si>
  <si>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</si>
  <si>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</si>
  <si>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</si>
  <si>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</si>
  <si>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</si>
  <si>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</si>
  <si>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</si>
  <si>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</si>
  <si>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</si>
  <si>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</si>
  <si>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</si>
  <si>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</si>
  <si>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</si>
  <si>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</si>
  <si>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</si>
  <si>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</si>
  <si>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</si>
  <si>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</si>
  <si>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</si>
  <si>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</si>
  <si>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</si>
  <si>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</si>
  <si>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</si>
  <si>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</si>
  <si>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</si>
  <si>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</si>
  <si>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</si>
  <si>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</si>
  <si>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</si>
  <si>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</si>
  <si>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</si>
  <si>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</si>
  <si>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</si>
  <si>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</si>
  <si>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</si>
  <si>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</si>
  <si>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</si>
  <si>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</si>
  <si>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</si>
  <si>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</si>
  <si>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</si>
  <si>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</si>
  <si>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</si>
  <si>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</si>
  <si>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</si>
  <si>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</si>
  <si>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</si>
  <si>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</si>
  <si>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</si>
  <si>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</si>
  <si>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</si>
  <si>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</si>
  <si>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</si>
  <si>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</si>
  <si>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</si>
  <si>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</si>
  <si>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</si>
  <si>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</si>
  <si>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</si>
  <si>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</si>
  <si>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</si>
  <si>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</si>
  <si>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</si>
  <si>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</si>
  <si>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</si>
  <si>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</si>
  <si>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</si>
  <si>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</si>
  <si>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</si>
  <si>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</si>
  <si>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</si>
  <si>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</si>
  <si>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</si>
  <si>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</si>
  <si>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</si>
  <si>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</si>
  <si>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</si>
  <si>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</si>
  <si>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</si>
  <si>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</si>
  <si>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</si>
  <si>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</si>
  <si>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</si>
  <si>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</si>
  <si>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</si>
  <si>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</si>
  <si>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</si>
  <si>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</si>
  <si>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</si>
  <si>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</si>
  <si>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</si>
  <si>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</si>
  <si>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</si>
  <si>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</si>
  <si>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</si>
  <si>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</si>
  <si>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</si>
  <si>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</si>
  <si>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</si>
  <si>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</si>
  <si>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</si>
  <si>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</si>
  <si>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</si>
  <si>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</si>
  <si>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</si>
  <si>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</si>
  <si>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</si>
  <si>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</si>
  <si>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</si>
  <si>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</si>
  <si>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</si>
  <si>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</si>
  <si>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</si>
  <si>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</si>
  <si>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</si>
  <si>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</si>
  <si>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</si>
  <si>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</si>
  <si>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</si>
  <si>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</si>
  <si>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</si>
  <si>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</si>
  <si>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</si>
  <si>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</si>
  <si>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</si>
  <si>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</si>
  <si>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</si>
  <si>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</si>
  <si>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</si>
  <si>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</si>
  <si>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</si>
  <si>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</si>
  <si>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</si>
  <si>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</si>
  <si>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</si>
  <si>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</si>
  <si>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</si>
  <si>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</si>
  <si>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</si>
  <si>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</si>
  <si>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</si>
  <si>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</si>
  <si>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</si>
  <si>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</si>
  <si>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</si>
  <si>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</si>
  <si>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</si>
  <si>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</si>
  <si>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</si>
  <si>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</si>
  <si>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</si>
  <si>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</si>
  <si>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</si>
  <si>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</si>
  <si>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</si>
  <si>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</si>
  <si>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</si>
  <si>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</si>
  <si>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</si>
  <si>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</si>
  <si>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</si>
  <si>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</si>
  <si>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</si>
  <si>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</si>
  <si>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</si>
  <si>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</si>
  <si>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</si>
  <si>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</si>
  <si>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</si>
  <si>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</si>
  <si>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</si>
  <si>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</si>
  <si>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</si>
  <si>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</si>
  <si>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</si>
  <si>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</si>
  <si>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</si>
  <si>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</si>
  <si>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</si>
  <si>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</si>
  <si>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</si>
  <si>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</si>
  <si>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</si>
  <si>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</si>
  <si>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</si>
  <si>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</si>
  <si>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</si>
  <si>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</si>
  <si>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</si>
  <si>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</si>
  <si>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</si>
  <si>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</si>
  <si>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</si>
  <si>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</si>
  <si>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</si>
  <si>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</si>
  <si>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</si>
  <si>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</si>
  <si>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</si>
  <si>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</si>
  <si>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</si>
  <si>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</si>
  <si>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</si>
  <si>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</si>
  <si>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</si>
  <si>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</si>
  <si>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</si>
  <si>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</si>
  <si>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</si>
  <si>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</si>
  <si>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</si>
  <si>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</si>
  <si>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</si>
  <si>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</si>
  <si>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</si>
  <si>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</si>
  <si>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</si>
  <si>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</si>
  <si>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</si>
  <si>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</si>
  <si>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</si>
  <si>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</si>
  <si>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</si>
  <si>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</si>
  <si>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</si>
  <si>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</si>
  <si>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</si>
  <si>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</si>
  <si>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</si>
  <si>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</si>
  <si>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</si>
  <si>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</si>
  <si>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</si>
  <si>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</si>
  <si>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</si>
  <si>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</si>
  <si>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</si>
  <si>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</si>
  <si>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</si>
  <si>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</si>
  <si>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</si>
  <si>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</si>
  <si>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</si>
  <si>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</si>
  <si>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</si>
  <si>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</si>
  <si>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</si>
  <si>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</si>
  <si>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</si>
  <si>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</si>
  <si>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</si>
  <si>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</si>
  <si>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</si>
  <si>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</si>
  <si>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</si>
  <si>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</si>
  <si>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</si>
  <si>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</si>
  <si>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</si>
  <si>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</si>
  <si>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</si>
  <si>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</si>
  <si>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</si>
  <si>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</si>
  <si>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</si>
  <si>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</si>
  <si>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</si>
  <si>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</si>
  <si>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</si>
  <si>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</si>
  <si>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</si>
  <si>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</si>
  <si>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</si>
  <si>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</si>
  <si>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</si>
  <si>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</si>
  <si>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</si>
  <si>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</si>
  <si>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</si>
  <si>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</si>
  <si>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</si>
  <si>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</si>
  <si>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</si>
  <si>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</si>
  <si>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</si>
  <si>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</si>
  <si>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</si>
  <si>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</si>
  <si>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</si>
  <si>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</si>
  <si>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</si>
  <si>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</si>
  <si>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</si>
  <si>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</si>
  <si>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</si>
  <si>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</si>
  <si>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</si>
  <si>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</si>
  <si>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</si>
  <si>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</si>
  <si>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</si>
  <si>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</si>
  <si>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</si>
  <si>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</si>
  <si>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</si>
  <si>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</si>
  <si>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</si>
  <si>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</si>
  <si>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</si>
  <si>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</si>
  <si>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</si>
  <si>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</si>
  <si>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</si>
  <si>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</si>
  <si>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</si>
  <si>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</si>
  <si>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</si>
  <si>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</si>
  <si>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</si>
  <si>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</si>
  <si>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</si>
  <si>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</si>
  <si>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</si>
  <si>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</si>
  <si>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</si>
  <si>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</si>
  <si>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</si>
  <si>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</si>
  <si>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</si>
  <si>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</si>
  <si>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</si>
  <si>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</si>
  <si>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</si>
  <si>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</si>
  <si>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</si>
  <si>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</si>
  <si>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</si>
  <si>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</si>
  <si>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</si>
  <si>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</si>
  <si>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</si>
  <si>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</si>
  <si>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</si>
  <si>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</si>
  <si>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</si>
  <si>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</si>
  <si>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</si>
  <si>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</si>
  <si>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</si>
  <si>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</si>
  <si>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</si>
  <si>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</si>
  <si>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</si>
  <si>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</si>
  <si>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</si>
  <si>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</si>
  <si>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</si>
  <si>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</si>
  <si>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</si>
  <si>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</si>
  <si>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</si>
  <si>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</si>
  <si>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</si>
  <si>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</si>
  <si>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</si>
  <si>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</si>
  <si>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</si>
  <si>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</si>
  <si>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</si>
  <si>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</si>
  <si>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</si>
  <si>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</si>
  <si>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</si>
  <si>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</si>
  <si>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</si>
  <si>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</si>
  <si>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</si>
  <si>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</si>
  <si>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</si>
  <si>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</si>
  <si>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</si>
  <si>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</si>
  <si>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</si>
  <si>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</si>
  <si>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</si>
  <si>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</si>
  <si>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</si>
  <si>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</si>
  <si>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</si>
  <si>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</si>
  <si>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</si>
  <si>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</si>
  <si>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</si>
  <si>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</si>
  <si>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</si>
  <si>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</si>
  <si>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</si>
  <si>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</si>
  <si>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</si>
  <si>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</si>
  <si>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</si>
  <si>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</si>
  <si>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</si>
  <si>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</si>
  <si>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</si>
  <si>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</si>
  <si>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</si>
  <si>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</si>
  <si>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</si>
  <si>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</si>
  <si>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</si>
  <si>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</si>
  <si>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</si>
  <si>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</si>
  <si>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</si>
  <si>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</si>
  <si>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</si>
  <si>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</si>
  <si>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</si>
  <si>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</si>
  <si>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</si>
  <si>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</si>
  <si>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</si>
  <si>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</si>
  <si>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</si>
  <si>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</si>
  <si>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</si>
  <si>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</si>
  <si>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</si>
  <si>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</si>
  <si>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</si>
  <si>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</si>
  <si>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</si>
  <si>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</si>
  <si>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</si>
  <si>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</si>
  <si>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</si>
  <si>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</si>
  <si>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</si>
  <si>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</si>
  <si>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</si>
  <si>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</si>
  <si>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</si>
  <si>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</si>
  <si>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</si>
  <si>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</si>
  <si>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</si>
  <si>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</si>
  <si>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</si>
  <si>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</si>
  <si>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</si>
  <si>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</si>
  <si>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</si>
  <si>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</si>
  <si>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</si>
  <si>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</si>
  <si>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</si>
  <si>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</si>
  <si>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</si>
  <si>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</si>
  <si>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</si>
  <si>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</si>
  <si>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</si>
  <si>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</si>
  <si>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</si>
  <si>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</si>
  <si>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</si>
  <si>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</si>
  <si>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</si>
  <si>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</si>
  <si>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</si>
  <si>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</si>
  <si>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</si>
  <si>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</si>
  <si>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</si>
  <si>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</si>
  <si>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</si>
  <si>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</si>
  <si>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</si>
  <si>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</si>
  <si>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</si>
  <si>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</si>
  <si>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</si>
  <si>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</si>
  <si>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</si>
  <si>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</si>
  <si>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</si>
  <si>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</si>
  <si>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</si>
  <si>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</si>
  <si>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</si>
  <si>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</si>
  <si>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</si>
  <si>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</si>
  <si>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</si>
  <si>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</si>
  <si>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</si>
  <si>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</si>
  <si>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</si>
  <si>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</si>
  <si>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</si>
  <si>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</si>
  <si>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</si>
  <si>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</si>
  <si>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</si>
  <si>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</si>
  <si>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</si>
  <si>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</si>
  <si>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</si>
  <si>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</si>
  <si>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</si>
  <si>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</si>
  <si>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</si>
  <si>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</si>
  <si>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</si>
  <si>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</si>
  <si>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</si>
  <si>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</si>
  <si>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</si>
  <si>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</si>
  <si>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</si>
  <si>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</si>
  <si>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</si>
  <si>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</si>
  <si>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</si>
  <si>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</si>
  <si>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</si>
  <si>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</si>
  <si>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</si>
  <si>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</si>
  <si>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</si>
  <si>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</si>
  <si>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</si>
  <si>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</si>
  <si>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</si>
  <si>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</si>
  <si>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</si>
  <si>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</si>
  <si>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</si>
  <si>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</si>
  <si>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</si>
  <si>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</si>
  <si>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</si>
  <si>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</si>
  <si>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</si>
  <si>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</si>
  <si>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</si>
  <si>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</si>
  <si>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</si>
  <si>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</si>
  <si>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</si>
  <si>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</si>
  <si>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</si>
  <si>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</si>
  <si>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</si>
  <si>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</si>
  <si>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</si>
  <si>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</si>
  <si>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</si>
  <si>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</si>
  <si>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</si>
  <si>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</si>
  <si>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</si>
  <si>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</si>
  <si>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</si>
  <si>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</si>
  <si>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</si>
  <si>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</si>
  <si>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</si>
  <si>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</si>
  <si>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</si>
  <si>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</si>
  <si>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</si>
  <si>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</si>
  <si>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</si>
  <si>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</si>
  <si>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</si>
  <si>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</si>
  <si>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</si>
  <si>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</si>
  <si>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</si>
  <si>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</si>
  <si>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</si>
  <si>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</si>
  <si>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</si>
  <si>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</si>
  <si>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</si>
  <si>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</si>
  <si>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</si>
  <si>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</si>
  <si>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</si>
  <si>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</si>
  <si>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</si>
  <si>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</si>
  <si>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</si>
  <si>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</si>
  <si>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</si>
  <si>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</si>
  <si>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</si>
  <si>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</si>
  <si>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</si>
  <si>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</si>
  <si>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</si>
  <si>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</si>
  <si>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</si>
  <si>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</si>
  <si>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</si>
  <si>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</si>
  <si>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</si>
  <si>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</si>
  <si>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</si>
  <si>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</si>
  <si>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</si>
  <si>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</si>
  <si>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</si>
  <si>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</si>
  <si>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</si>
  <si>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</si>
  <si>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</si>
  <si>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</si>
  <si>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</si>
  <si>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</si>
  <si>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</si>
  <si>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</si>
  <si>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</si>
  <si>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</si>
  <si>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</si>
  <si>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</si>
  <si>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</si>
  <si>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</si>
  <si>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</si>
  <si>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</si>
  <si>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</si>
  <si>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</si>
  <si>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</si>
  <si>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</si>
  <si>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</si>
  <si>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</si>
  <si>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</si>
  <si>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</si>
  <si>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</si>
  <si>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</si>
  <si>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</si>
  <si>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</si>
  <si>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</si>
  <si>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</si>
  <si>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</si>
  <si>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</si>
  <si>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</si>
  <si>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</si>
  <si>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</si>
  <si>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</si>
  <si>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</si>
  <si>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</si>
  <si>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</si>
  <si>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</si>
  <si>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</si>
  <si>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</si>
  <si>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</si>
  <si>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</si>
  <si>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</si>
  <si>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</si>
  <si>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</si>
  <si>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</si>
  <si>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</si>
  <si>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</si>
  <si>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</si>
  <si>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</si>
  <si>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</si>
  <si>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</si>
  <si>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</si>
  <si>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</si>
  <si>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</si>
  <si>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</si>
  <si>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</si>
  <si>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</si>
  <si>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</si>
  <si>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</si>
  <si>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</si>
  <si>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</si>
  <si>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</si>
  <si>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</si>
  <si>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</si>
  <si>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</si>
  <si>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</si>
  <si>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</si>
  <si>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</si>
  <si>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</si>
  <si>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</si>
  <si>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</si>
  <si>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</si>
  <si>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</si>
  <si>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</si>
  <si>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</si>
  <si>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</si>
  <si>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</si>
  <si>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</si>
  <si>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</si>
  <si>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</si>
  <si>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</si>
  <si>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</si>
  <si>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</si>
  <si>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</si>
  <si>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</si>
  <si>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</si>
  <si>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</si>
  <si>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</si>
  <si>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</si>
  <si>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</si>
  <si>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</si>
  <si>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</si>
  <si>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</si>
  <si>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</si>
  <si>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</si>
  <si>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</si>
  <si>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</si>
  <si>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</si>
  <si>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</si>
  <si>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</si>
  <si>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</si>
  <si>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</si>
  <si>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</si>
  <si>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</si>
  <si>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</si>
  <si>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</si>
  <si>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</si>
  <si>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</si>
  <si>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</si>
  <si>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</si>
  <si>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</si>
  <si>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</si>
  <si>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</si>
  <si>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</si>
  <si>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</si>
  <si>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</si>
  <si>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</si>
  <si>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</si>
  <si>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</si>
  <si>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</si>
  <si>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</si>
  <si>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</si>
  <si>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</si>
  <si>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</si>
  <si>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</si>
  <si>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</si>
  <si>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</si>
  <si>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</si>
  <si>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</si>
  <si>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</si>
  <si>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</si>
  <si>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</si>
  <si>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</si>
  <si>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</si>
  <si>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</si>
  <si>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</si>
  <si>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</si>
  <si>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</si>
  <si>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</si>
  <si>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</si>
  <si>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</si>
  <si>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</si>
  <si>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</si>
  <si>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</si>
  <si>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</si>
  <si>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</si>
  <si>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</si>
  <si>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</si>
  <si>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</si>
  <si>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</si>
  <si>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</si>
  <si>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</si>
  <si>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</si>
  <si>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</si>
  <si>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</si>
  <si>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</si>
  <si>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</si>
  <si>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</si>
  <si>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</si>
  <si>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</si>
  <si>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</si>
  <si>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</si>
  <si>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</si>
  <si>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</si>
  <si>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</si>
  <si>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</si>
  <si>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</si>
  <si>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</si>
  <si>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</si>
  <si>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</si>
  <si>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</si>
  <si>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</si>
  <si>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</si>
  <si>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</si>
  <si>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</si>
  <si>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</si>
  <si>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</si>
  <si>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</si>
  <si>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</si>
  <si>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</si>
  <si>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</si>
  <si>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</si>
  <si>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</si>
  <si>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</si>
  <si>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</si>
  <si>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</si>
  <si>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</si>
  <si>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</si>
  <si>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</si>
  <si>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</si>
  <si>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</si>
  <si>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</si>
  <si>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</si>
  <si>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</si>
  <si>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</si>
  <si>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</si>
  <si>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</si>
  <si>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</si>
  <si>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</si>
  <si>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</si>
  <si>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</si>
  <si>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</si>
  <si>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</si>
  <si>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</si>
  <si>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</si>
  <si>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</si>
  <si>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</si>
  <si>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</si>
  <si>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</si>
  <si>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</si>
  <si>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</si>
  <si>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</si>
  <si>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</si>
  <si>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</si>
  <si>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</si>
  <si>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</si>
  <si>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</si>
  <si>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</si>
  <si>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</si>
  <si>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</si>
  <si>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</si>
  <si>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</si>
  <si>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</si>
  <si>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</si>
  <si>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</si>
  <si>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</si>
  <si>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</si>
  <si>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</si>
  <si>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</si>
  <si>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</si>
  <si>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</si>
  <si>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</si>
  <si>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</si>
  <si>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</si>
  <si>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</si>
  <si>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</si>
  <si>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</si>
  <si>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</si>
  <si>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</si>
  <si>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</si>
  <si>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</si>
  <si>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</si>
  <si>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</si>
  <si>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</si>
  <si>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</si>
  <si>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</si>
  <si>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</si>
  <si>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</si>
  <si>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</si>
  <si>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</si>
  <si>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</si>
  <si>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</si>
  <si>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</si>
  <si>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</si>
  <si>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</si>
  <si>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</si>
  <si>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</si>
  <si>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</si>
  <si>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</si>
  <si>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</si>
  <si>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</si>
  <si>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</si>
  <si>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</si>
  <si>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</si>
  <si>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</si>
  <si>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</si>
  <si>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</si>
  <si>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</si>
  <si>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</si>
  <si>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</si>
  <si>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</si>
  <si>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</si>
  <si>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</si>
  <si>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</si>
  <si>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</si>
  <si>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</si>
  <si>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</si>
  <si>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</si>
  <si>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</si>
  <si>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</si>
  <si>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</si>
  <si>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</si>
  <si>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</si>
  <si>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</si>
  <si>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</si>
  <si>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</si>
  <si>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</si>
  <si>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</si>
  <si>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</si>
  <si>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</si>
  <si>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</si>
  <si>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</si>
  <si>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</si>
  <si>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</si>
  <si>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</si>
  <si>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</si>
  <si>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</si>
  <si>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</si>
  <si>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</si>
  <si>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</si>
  <si>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</si>
  <si>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</si>
  <si>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</si>
  <si>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</si>
  <si>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</si>
  <si>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</si>
  <si>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</si>
  <si>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</si>
  <si>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</si>
  <si>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</si>
  <si>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</si>
  <si>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</si>
  <si>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</si>
  <si>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</si>
  <si>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</si>
  <si>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</si>
  <si>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</si>
  <si>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</si>
  <si>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</si>
  <si>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</si>
  <si>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</si>
  <si>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</si>
  <si>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</si>
  <si>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</si>
  <si>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</si>
  <si>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</si>
  <si>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</si>
  <si>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</si>
  <si>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</si>
  <si>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</si>
  <si>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</si>
  <si>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</si>
  <si>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</si>
  <si>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</si>
  <si>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</si>
  <si>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</si>
  <si>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</si>
  <si>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</si>
  <si>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</si>
  <si>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</si>
  <si>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</si>
  <si>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</si>
  <si>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</si>
  <si>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</si>
  <si>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</si>
  <si>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</si>
  <si>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</si>
  <si>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</si>
  <si>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</si>
  <si>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</si>
  <si>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</si>
  <si>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</si>
  <si>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</si>
  <si>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</si>
  <si>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</si>
  <si>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</si>
  <si>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</si>
  <si>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</si>
  <si>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</si>
  <si>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</si>
  <si>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</si>
  <si>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</si>
  <si>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</si>
  <si>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</si>
  <si>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</si>
  <si>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</si>
  <si>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</si>
  <si>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</si>
  <si>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</si>
  <si>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</si>
  <si>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</si>
  <si>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</si>
  <si>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</si>
  <si>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</si>
  <si>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</si>
  <si>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</si>
  <si>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</si>
  <si>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</si>
  <si>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</si>
  <si>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</si>
  <si>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</si>
  <si>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</si>
  <si>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</si>
  <si>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</si>
  <si>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</si>
  <si>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</si>
  <si>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</si>
  <si>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</si>
  <si>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</si>
  <si>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</si>
  <si>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</si>
  <si>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</si>
  <si>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</si>
  <si>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</si>
  <si>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</si>
  <si>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</si>
  <si>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</si>
  <si>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</si>
  <si>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</si>
  <si>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</si>
  <si>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</si>
  <si>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</si>
  <si>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</si>
  <si>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</si>
  <si>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</si>
  <si>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</si>
  <si>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</si>
  <si>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</si>
  <si>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</si>
  <si>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</si>
  <si>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</si>
  <si>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</si>
  <si>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</si>
  <si>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</si>
  <si>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</si>
  <si>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</si>
  <si>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</si>
  <si>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</si>
  <si>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</si>
  <si>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</si>
  <si>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</si>
  <si>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</si>
  <si>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</si>
  <si>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</si>
  <si>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</si>
  <si>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</si>
  <si>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</si>
  <si>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</si>
  <si>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</si>
  <si>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</si>
  <si>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</si>
  <si>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</si>
  <si>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</si>
  <si>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</si>
  <si>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</si>
  <si>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</si>
  <si>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</si>
  <si>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</si>
  <si>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</si>
  <si>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</si>
  <si>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</si>
  <si>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</si>
  <si>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</si>
  <si>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</si>
  <si>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</si>
  <si>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</si>
  <si>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</si>
  <si>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</si>
  <si>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</si>
  <si>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</si>
  <si>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</si>
  <si>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</si>
  <si>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</si>
  <si>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</si>
  <si>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</si>
  <si>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</si>
  <si>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</si>
  <si>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</si>
  <si>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</si>
  <si>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</si>
  <si>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</si>
  <si>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</si>
  <si>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</si>
  <si>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</si>
  <si>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</si>
  <si>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</si>
  <si>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</si>
  <si>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</si>
  <si>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</si>
  <si>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</si>
  <si>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</si>
  <si>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</si>
  <si>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</si>
  <si>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</si>
  <si>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</si>
  <si>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</si>
  <si>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</si>
  <si>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</si>
  <si>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</si>
  <si>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</si>
  <si>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</si>
  <si>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</si>
  <si>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</si>
  <si>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</si>
  <si>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</si>
  <si>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</si>
  <si>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</si>
  <si>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</si>
  <si>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</si>
  <si>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</si>
  <si>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</si>
  <si>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</si>
  <si>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</si>
  <si>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</si>
  <si>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</si>
  <si>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</si>
  <si>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</si>
  <si>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</si>
  <si>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</si>
  <si>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</si>
  <si>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</si>
  <si>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</si>
  <si>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</si>
  <si>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</si>
  <si>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</si>
  <si>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</si>
  <si>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</si>
  <si>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</si>
  <si>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</si>
  <si>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</si>
  <si>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</si>
  <si>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</si>
  <si>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</si>
  <si>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</si>
  <si>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</si>
  <si>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</si>
  <si>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</si>
  <si>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</si>
  <si>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</si>
  <si>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</si>
  <si>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</si>
  <si>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</si>
  <si>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</si>
  <si>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</si>
  <si>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</si>
  <si>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</si>
  <si>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</si>
  <si>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</si>
  <si>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</si>
  <si>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</si>
  <si>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</si>
  <si>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</si>
  <si>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</si>
  <si>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</si>
  <si>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</si>
  <si>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</si>
  <si>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</si>
  <si>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</si>
  <si>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</si>
  <si>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</si>
  <si>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</si>
  <si>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</si>
  <si>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</si>
  <si>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</si>
  <si>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</si>
  <si>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</si>
  <si>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</si>
  <si>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</si>
  <si>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</si>
  <si>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</si>
  <si>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</si>
  <si>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</si>
  <si>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</si>
  <si>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</si>
  <si>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</si>
  <si>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</si>
  <si>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</si>
  <si>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</si>
  <si>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</si>
  <si>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</si>
  <si>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</si>
  <si>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</si>
  <si>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</si>
  <si>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</si>
  <si>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</si>
  <si>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</si>
  <si>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</si>
  <si>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</si>
  <si>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</si>
  <si>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</si>
  <si>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</si>
  <si>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</si>
  <si>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</si>
  <si>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</si>
  <si>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</si>
  <si>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</si>
  <si>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</si>
  <si>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</si>
  <si>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</si>
  <si>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</si>
  <si>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</si>
  <si>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</si>
  <si>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</si>
  <si>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</si>
  <si>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</si>
  <si>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</si>
  <si>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</si>
  <si>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</si>
  <si>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</si>
  <si>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</si>
  <si>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</si>
  <si>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</si>
  <si>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</si>
  <si>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</si>
  <si>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</si>
  <si>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</si>
  <si>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</si>
  <si>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</si>
  <si>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</si>
  <si>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</si>
  <si>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</si>
  <si>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</si>
  <si>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</si>
  <si>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</si>
  <si>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</si>
  <si>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</si>
  <si>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</si>
  <si>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</si>
  <si>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</si>
  <si>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</si>
  <si>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</si>
  <si>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</si>
  <si>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</si>
  <si>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</si>
  <si>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</si>
  <si>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</si>
  <si>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</si>
  <si>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</si>
  <si>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</si>
  <si>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</si>
  <si>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</si>
  <si>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</si>
  <si>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</si>
  <si>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</si>
  <si>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</si>
  <si>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</si>
  <si>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</si>
  <si>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</si>
  <si>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</si>
  <si>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</si>
  <si>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</si>
  <si>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</si>
  <si>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</si>
  <si>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</si>
  <si>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</si>
  <si>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</si>
  <si>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</si>
  <si>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</si>
  <si>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</si>
  <si>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</si>
  <si>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</si>
  <si>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</si>
  <si>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</si>
  <si>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</si>
  <si>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</si>
  <si>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</si>
  <si>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</si>
  <si>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</si>
  <si>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</si>
  <si>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</si>
  <si>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</si>
  <si>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</si>
  <si>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</si>
  <si>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</si>
  <si>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</si>
  <si>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</si>
  <si>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</si>
  <si>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</si>
  <si>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</si>
  <si>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</si>
  <si>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</si>
  <si>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</si>
  <si>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</si>
  <si>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</si>
  <si>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</si>
  <si>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</si>
  <si>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</si>
  <si>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</si>
  <si>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</si>
  <si>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</si>
  <si>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</si>
  <si>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</si>
  <si>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</si>
  <si>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</si>
  <si>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</si>
  <si>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</si>
  <si>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</si>
  <si>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</si>
  <si>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</si>
  <si>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</si>
  <si>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</si>
  <si>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</si>
  <si>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</si>
  <si>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</si>
  <si>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</si>
  <si>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</si>
  <si>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</si>
  <si>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</si>
  <si>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</si>
  <si>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</si>
  <si>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</si>
  <si>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</si>
  <si>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</si>
  <si>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</si>
  <si>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</si>
  <si>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</si>
  <si>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</si>
  <si>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</si>
  <si>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</si>
  <si>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</si>
  <si>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</si>
  <si>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</si>
  <si>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</si>
  <si>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</si>
  <si>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</si>
  <si>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</si>
  <si>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</si>
  <si>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</si>
  <si>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</si>
  <si>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</si>
  <si>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</si>
  <si>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</si>
  <si>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</si>
  <si>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</si>
  <si>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</si>
  <si>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</si>
  <si>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</si>
  <si>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</si>
  <si>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</si>
  <si>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</si>
  <si>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</si>
  <si>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</si>
  <si>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</si>
  <si>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</si>
  <si>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</si>
  <si>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</si>
  <si>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</si>
  <si>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</si>
  <si>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</si>
  <si>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</si>
  <si>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</si>
  <si>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</si>
  <si>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</si>
  <si>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</si>
  <si>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</si>
  <si>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</si>
  <si>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</si>
  <si>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</si>
  <si>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</si>
  <si>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</si>
  <si>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</si>
  <si>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</si>
  <si>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</si>
  <si>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</si>
  <si>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</si>
  <si>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</si>
  <si>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</si>
  <si>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</si>
  <si>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</si>
  <si>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</si>
  <si>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</si>
  <si>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</si>
  <si>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</si>
  <si>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</si>
  <si>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</si>
  <si>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</si>
  <si>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</si>
  <si>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</si>
  <si>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</si>
  <si>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</si>
  <si>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</si>
  <si>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</si>
  <si>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</si>
  <si>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</si>
  <si>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</si>
  <si>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</si>
  <si>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</si>
  <si>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</si>
  <si>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</si>
  <si>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</si>
  <si>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</si>
  <si>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</si>
  <si>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</si>
  <si>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</si>
  <si>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</si>
  <si>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</si>
  <si>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</si>
  <si>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</si>
  <si>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</si>
  <si>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</si>
  <si>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</si>
  <si>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</si>
  <si>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</si>
  <si>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</si>
  <si>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</si>
  <si>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</si>
  <si>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</si>
  <si>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</si>
  <si>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</si>
  <si>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</si>
  <si>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</si>
  <si>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</si>
  <si>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</si>
  <si>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</si>
  <si>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</si>
  <si>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</si>
  <si>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</si>
  <si>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</si>
  <si>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</si>
  <si>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</si>
  <si>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</si>
  <si>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</si>
  <si>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</si>
  <si>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</si>
  <si>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</si>
  <si>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</si>
  <si>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</si>
  <si>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</si>
  <si>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</si>
  <si>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</si>
  <si>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</si>
  <si>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</si>
  <si>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</si>
  <si>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</si>
  <si>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</si>
  <si>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</si>
  <si>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</si>
  <si>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</si>
  <si>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</si>
  <si>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</si>
  <si>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</si>
  <si>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</si>
  <si>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</si>
  <si>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</si>
  <si>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</si>
  <si>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</si>
  <si>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</si>
  <si>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</si>
  <si>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</si>
  <si>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</si>
  <si>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</si>
  <si>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</si>
  <si>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</si>
  <si>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</si>
  <si>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</si>
  <si>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</si>
  <si>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</si>
  <si>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</si>
  <si>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</si>
  <si>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</si>
  <si>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</si>
  <si>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</si>
  <si>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</si>
  <si>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</si>
  <si>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</si>
  <si>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</si>
  <si>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</si>
  <si>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</si>
  <si>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</si>
  <si>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</si>
  <si>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</si>
  <si>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</si>
  <si>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</si>
  <si>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</si>
  <si>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</si>
  <si>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</si>
  <si>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</si>
  <si>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</si>
  <si>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</si>
  <si>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</si>
  <si>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</si>
  <si>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</si>
  <si>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</si>
  <si>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</si>
  <si>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</si>
  <si>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</si>
  <si>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</si>
  <si>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</si>
  <si>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</si>
  <si>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</si>
  <si>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</si>
  <si>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</si>
  <si>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</si>
  <si>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</si>
  <si>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</si>
  <si>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</si>
  <si>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</si>
  <si>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</si>
  <si>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</si>
  <si>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</si>
  <si>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</si>
  <si>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</si>
  <si>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</si>
  <si>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</si>
  <si>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</si>
  <si>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</si>
  <si>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</si>
  <si>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</si>
  <si>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</si>
  <si>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</si>
  <si>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</si>
  <si>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</si>
  <si>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</si>
  <si>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</si>
  <si>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</si>
  <si>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</si>
  <si>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</si>
  <si>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</si>
  <si>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</si>
  <si>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</si>
  <si>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</si>
  <si>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</si>
  <si>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</si>
  <si>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</si>
  <si>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</si>
  <si>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</si>
  <si>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</si>
  <si>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</si>
  <si>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</si>
  <si>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</si>
  <si>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</si>
  <si>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</si>
  <si>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</si>
  <si>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</si>
  <si>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</si>
  <si>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</si>
  <si>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</si>
  <si>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</si>
  <si>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</si>
  <si>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</si>
  <si>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</si>
  <si>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</si>
  <si>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</si>
  <si>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</si>
  <si>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</si>
  <si>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</si>
  <si>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</si>
  <si>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</si>
  <si>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</si>
  <si>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</si>
  <si>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</si>
  <si>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</si>
  <si>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</si>
  <si>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</si>
  <si>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</si>
  <si>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</si>
  <si>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</si>
  <si>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</si>
  <si>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</si>
  <si>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</si>
  <si>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</si>
  <si>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</si>
  <si>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</si>
  <si>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</si>
  <si>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</si>
  <si>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</si>
  <si>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</si>
  <si>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</si>
  <si>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</si>
  <si>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</si>
  <si>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</si>
  <si>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</si>
  <si>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</si>
  <si>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</si>
  <si>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</si>
  <si>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</si>
  <si>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</si>
  <si>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</si>
  <si>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</si>
  <si>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</si>
  <si>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</si>
  <si>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</si>
  <si>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</si>
  <si>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</si>
  <si>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</si>
  <si>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</si>
  <si>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</si>
  <si>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</si>
  <si>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</si>
  <si>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</si>
  <si>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</si>
  <si>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</si>
  <si>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</si>
  <si>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</si>
  <si>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</si>
  <si>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</si>
  <si>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</si>
  <si>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</si>
  <si>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</si>
  <si>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</si>
  <si>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</si>
  <si>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</si>
  <si>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</si>
  <si>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</si>
  <si>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</si>
  <si>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</si>
  <si>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</si>
  <si>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</si>
  <si>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</si>
  <si>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</si>
  <si>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</si>
  <si>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</si>
  <si>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</si>
  <si>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</si>
  <si>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</si>
  <si>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</si>
  <si>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</si>
  <si>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</si>
  <si>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</si>
  <si>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</si>
  <si>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</si>
  <si>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</si>
  <si>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</si>
  <si>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</si>
  <si>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</si>
  <si>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</si>
  <si>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</si>
  <si>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</si>
  <si>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</si>
  <si>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</si>
  <si>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</si>
  <si>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</si>
  <si>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</si>
  <si>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</si>
  <si>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</si>
  <si>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</si>
  <si>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</si>
  <si>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</si>
  <si>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</si>
  <si>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</si>
  <si>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</si>
  <si>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</si>
  <si>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</si>
  <si>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</si>
  <si>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</si>
  <si>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</si>
  <si>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</si>
  <si>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</si>
  <si>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</si>
  <si>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</si>
  <si>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</si>
  <si>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</si>
  <si>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</si>
  <si>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</si>
  <si>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</si>
  <si>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</si>
  <si>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</si>
  <si>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</si>
  <si>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</si>
  <si>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</si>
  <si>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</si>
  <si>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</si>
  <si>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</si>
  <si>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</si>
  <si>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</si>
  <si>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</si>
  <si>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</si>
  <si>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</si>
  <si>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</si>
  <si>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</si>
  <si>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</si>
  <si>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</si>
  <si>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</si>
  <si>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</si>
  <si>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</si>
  <si>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</si>
  <si>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</si>
  <si>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</si>
  <si>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</si>
  <si>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</si>
  <si>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</si>
  <si>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</si>
  <si>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</si>
  <si>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</si>
  <si>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</si>
  <si>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</si>
  <si>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</si>
  <si>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</si>
  <si>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</si>
  <si>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</si>
  <si>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</si>
  <si>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</si>
  <si>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</si>
  <si>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</si>
  <si>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</si>
  <si>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</si>
  <si>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</si>
  <si>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</si>
  <si>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</si>
  <si>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</si>
  <si>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</si>
  <si>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</si>
  <si>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</si>
  <si>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</si>
  <si>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</si>
  <si>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</si>
  <si>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</si>
  <si>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</si>
  <si>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</si>
  <si>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</si>
  <si>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</si>
  <si>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</si>
  <si>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</si>
  <si>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</si>
  <si>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</si>
  <si>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</si>
  <si>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</si>
  <si>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</si>
  <si>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</si>
  <si>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</si>
  <si>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</si>
  <si>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</si>
  <si>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</si>
  <si>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</si>
  <si>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</si>
  <si>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</si>
  <si>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</si>
  <si>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</si>
  <si>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</si>
  <si>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</si>
  <si>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</si>
  <si>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</si>
  <si>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</si>
  <si>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</si>
  <si>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</si>
  <si>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</si>
  <si>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</si>
  <si>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</si>
  <si>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</si>
  <si>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</si>
  <si>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</si>
  <si>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</si>
  <si>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</si>
  <si>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</si>
  <si>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</si>
  <si>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</si>
  <si>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</si>
  <si>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</si>
  <si>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</si>
  <si>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</si>
  <si>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</si>
  <si>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</si>
  <si>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</si>
  <si>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</si>
  <si>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</si>
  <si>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</si>
  <si>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</si>
  <si>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</si>
  <si>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</si>
  <si>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</si>
  <si>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</si>
  <si>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</si>
  <si>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</si>
  <si>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</si>
  <si>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</si>
  <si>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</si>
  <si>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</si>
  <si>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</si>
  <si>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</si>
  <si>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</si>
  <si>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</si>
  <si>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</si>
  <si>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</si>
  <si>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</si>
  <si>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</si>
  <si>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</si>
  <si>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</si>
  <si>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</si>
  <si>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</si>
  <si>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</si>
  <si>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</si>
  <si>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</si>
  <si>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</si>
  <si>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</si>
  <si>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</si>
  <si>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</si>
  <si>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</si>
  <si>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</si>
  <si>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</si>
  <si>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</si>
  <si>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</si>
  <si>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</si>
  <si>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</si>
  <si>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</si>
  <si>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</si>
  <si>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</si>
  <si>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</si>
  <si>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</si>
  <si>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</si>
  <si>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</si>
  <si>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</si>
  <si>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</si>
  <si>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</si>
  <si>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</si>
  <si>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</si>
  <si>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</si>
  <si>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</si>
  <si>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</si>
  <si>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</si>
  <si>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</si>
  <si>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</si>
  <si>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</si>
  <si>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</si>
  <si>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</si>
  <si>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</si>
  <si>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</si>
  <si>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</si>
  <si>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</si>
  <si>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</si>
  <si>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</si>
  <si>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</si>
  <si>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</si>
  <si>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</si>
  <si>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</si>
  <si>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</si>
  <si>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</si>
  <si>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</si>
  <si>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</si>
  <si>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</si>
  <si>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</si>
  <si>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</si>
  <si>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</si>
  <si>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</si>
  <si>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</si>
  <si>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</si>
  <si>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</si>
  <si>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</si>
  <si>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</si>
  <si>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</si>
  <si>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</si>
  <si>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</si>
  <si>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</si>
  <si>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</si>
  <si>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</si>
  <si>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</si>
  <si>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</si>
  <si>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</si>
  <si>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</si>
  <si>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</si>
  <si>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</si>
  <si>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</si>
  <si>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</si>
  <si>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</si>
  <si>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</si>
  <si>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</si>
  <si>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</si>
  <si>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</si>
  <si>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</si>
  <si>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</si>
  <si>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</si>
  <si>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</si>
  <si>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</si>
  <si>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</si>
  <si>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</si>
  <si>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</si>
  <si>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</si>
  <si>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</si>
  <si>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</si>
  <si>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</si>
  <si>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</si>
  <si>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</si>
  <si>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</si>
  <si>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</si>
  <si>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</si>
  <si>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</si>
  <si>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</si>
  <si>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</si>
  <si>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</si>
  <si>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</si>
  <si>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</si>
  <si>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</si>
  <si>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</si>
  <si>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</si>
  <si>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</si>
  <si>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</si>
  <si>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</si>
  <si>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</si>
  <si>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</si>
  <si>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</si>
  <si>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</si>
  <si>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</si>
  <si>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</si>
  <si>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</si>
  <si>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</si>
  <si>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</si>
  <si>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</si>
  <si>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</si>
  <si>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</si>
  <si>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</si>
  <si>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</si>
  <si>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</si>
  <si>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</si>
  <si>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</si>
  <si>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</si>
  <si>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</si>
  <si>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</si>
  <si>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</si>
  <si>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</si>
  <si>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</si>
  <si>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</si>
  <si>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</si>
  <si>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</si>
  <si>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</si>
  <si>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</si>
  <si>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</si>
  <si>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</si>
  <si>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</si>
  <si>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</si>
  <si>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</si>
  <si>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</si>
  <si>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</si>
  <si>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</si>
  <si>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</si>
  <si>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</si>
  <si>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</si>
  <si>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</si>
  <si>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</si>
  <si>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</si>
  <si>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</si>
  <si>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</si>
  <si>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</si>
  <si>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</si>
  <si>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</si>
  <si>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</si>
  <si>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</si>
  <si>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</si>
  <si>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</si>
  <si>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</si>
  <si>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</si>
  <si>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</si>
  <si>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</si>
  <si>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</si>
  <si>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</si>
  <si>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</si>
  <si>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</si>
  <si>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</si>
  <si>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</si>
  <si>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</si>
  <si>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</si>
  <si>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</si>
  <si>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</si>
  <si>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</si>
  <si>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</si>
  <si>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</si>
  <si>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</si>
  <si>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</si>
  <si>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</si>
  <si>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</si>
  <si>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</si>
  <si>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</si>
  <si>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</si>
  <si>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</si>
  <si>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</si>
  <si>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</si>
  <si>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</si>
  <si>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</si>
  <si>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</si>
  <si>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</si>
  <si>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</si>
  <si>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</si>
  <si>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</si>
  <si>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</si>
  <si>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</si>
  <si>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</si>
  <si>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</si>
  <si>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</si>
  <si>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</si>
  <si>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</si>
  <si>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</si>
  <si>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</si>
  <si>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</si>
  <si>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</si>
  <si>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</si>
  <si>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</si>
  <si>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</si>
  <si>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</si>
  <si>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</si>
  <si>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</si>
  <si>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</si>
  <si>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</si>
  <si>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</si>
  <si>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</si>
  <si>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</si>
  <si>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</si>
  <si>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</si>
  <si>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</si>
  <si>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</si>
  <si>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</si>
  <si>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</si>
  <si>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</si>
  <si>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</si>
  <si>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</si>
  <si>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</si>
  <si>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</si>
  <si>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</si>
  <si>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</si>
  <si>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</si>
  <si>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</si>
  <si>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</si>
  <si>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</si>
  <si>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</si>
  <si>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</si>
  <si>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</si>
  <si>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</si>
  <si>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</si>
  <si>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</si>
  <si>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</si>
  <si>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</si>
  <si>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</si>
  <si>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</si>
  <si>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</si>
  <si>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</si>
  <si>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</si>
  <si>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</si>
  <si>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</si>
  <si>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</si>
  <si>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</si>
  <si>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</si>
  <si>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</si>
  <si>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</si>
  <si>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</si>
  <si>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</si>
  <si>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</si>
  <si>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</si>
  <si>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</si>
  <si>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</si>
  <si>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</si>
  <si>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</si>
  <si>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</si>
  <si>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</si>
  <si>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</si>
  <si>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</si>
  <si>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</si>
  <si>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</si>
  <si>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</si>
  <si>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</si>
  <si>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</si>
  <si>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</si>
  <si>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</si>
  <si>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</si>
  <si>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</si>
  <si>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</si>
  <si>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</si>
  <si>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</si>
  <si>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</si>
  <si>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</si>
  <si>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</si>
  <si>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</si>
  <si>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</si>
  <si>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</si>
  <si>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</si>
  <si>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</si>
  <si>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</si>
  <si>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</si>
  <si>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</si>
  <si>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</si>
  <si>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</si>
  <si>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</si>
  <si>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</si>
  <si>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</si>
  <si>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</si>
  <si>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</si>
  <si>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</si>
  <si>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</si>
  <si>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</si>
  <si>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</si>
  <si>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</si>
  <si>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</si>
  <si>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</si>
  <si>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</si>
  <si>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</si>
  <si>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</si>
  <si>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</si>
  <si>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</si>
  <si>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</si>
  <si>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</si>
  <si>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</si>
  <si>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</si>
  <si>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</si>
  <si>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</si>
  <si>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</si>
  <si>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</si>
  <si>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</si>
  <si>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</si>
  <si>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</si>
  <si>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</si>
  <si>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</si>
  <si>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</si>
  <si>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</si>
  <si>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</si>
  <si>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</si>
  <si>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</si>
  <si>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</si>
  <si>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</si>
  <si>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</si>
  <si>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</si>
  <si>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</si>
  <si>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</si>
  <si>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</si>
  <si>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</si>
  <si>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</si>
  <si>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</si>
  <si>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</si>
  <si>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</si>
  <si>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</si>
  <si>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</si>
  <si>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</si>
  <si>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</si>
  <si>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</si>
  <si>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</si>
  <si>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</si>
  <si>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</si>
  <si>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</si>
  <si>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</si>
  <si>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</si>
  <si>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</si>
  <si>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</si>
  <si>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</si>
  <si>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</si>
  <si>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</si>
  <si>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</si>
  <si>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</si>
  <si>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</si>
  <si>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</si>
  <si>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</si>
  <si>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</si>
  <si>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</si>
  <si>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</si>
  <si>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</si>
  <si>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</si>
  <si>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</si>
  <si>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</si>
  <si>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</si>
  <si>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</si>
  <si>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</si>
  <si>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</si>
  <si>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</si>
  <si>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</si>
  <si>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</si>
  <si>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</si>
  <si>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</si>
  <si>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</si>
  <si>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</si>
  <si>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</si>
  <si>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</si>
  <si>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</si>
  <si>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</si>
  <si>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</si>
  <si>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</si>
  <si>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</si>
  <si>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</si>
  <si>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</si>
  <si>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</si>
  <si>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</si>
  <si>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</si>
  <si>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</si>
  <si>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</si>
  <si>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</si>
  <si>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</si>
  <si>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</si>
  <si>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</si>
  <si>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</si>
  <si>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</si>
  <si>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</si>
  <si>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</si>
  <si>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</si>
  <si>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</si>
  <si>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</si>
  <si>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</si>
  <si>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</si>
  <si>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</si>
  <si>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</si>
  <si>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</si>
  <si>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</si>
  <si>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</si>
  <si>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</si>
  <si>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</si>
  <si>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</si>
  <si>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</si>
  <si>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</si>
  <si>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</si>
  <si>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</si>
  <si>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</si>
  <si>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</si>
  <si>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</si>
  <si>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</si>
  <si>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</si>
  <si>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</si>
  <si>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</si>
  <si>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</si>
  <si>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</si>
  <si>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</si>
  <si>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</si>
  <si>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</si>
  <si>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</si>
  <si>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</si>
  <si>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</si>
  <si>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</si>
  <si>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</si>
  <si>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</si>
  <si>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</si>
  <si>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</si>
  <si>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</si>
  <si>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</si>
  <si>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</si>
  <si>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</si>
  <si>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</si>
  <si>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</si>
  <si>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</si>
  <si>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</si>
  <si>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</si>
  <si>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</si>
  <si>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</si>
  <si>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</si>
  <si>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</si>
  <si>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</si>
  <si>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</si>
  <si>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</si>
  <si>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</si>
  <si>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</si>
  <si>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</si>
  <si>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</si>
  <si>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</si>
  <si>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</si>
  <si>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</si>
  <si>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</si>
  <si>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</si>
  <si>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</si>
  <si>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</si>
  <si>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</si>
  <si>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</si>
  <si>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</si>
  <si>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</si>
  <si>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</si>
  <si>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</si>
  <si>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</si>
  <si>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</si>
  <si>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</si>
  <si>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</si>
  <si>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</si>
  <si>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</si>
  <si>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</si>
  <si>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</si>
  <si>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</si>
  <si>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</si>
  <si>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</si>
  <si>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</si>
  <si>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</si>
  <si>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</si>
  <si>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</si>
  <si>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</si>
  <si>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</si>
  <si>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</si>
  <si>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</si>
  <si>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</si>
  <si>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</si>
  <si>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</si>
  <si>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</si>
  <si>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</si>
  <si>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</si>
  <si>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</si>
  <si>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</si>
  <si>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</si>
  <si>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</si>
  <si>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</si>
  <si>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</si>
  <si>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</si>
  <si>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</si>
  <si>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</si>
  <si>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</si>
  <si>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</si>
  <si>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</si>
  <si>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</si>
  <si>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</si>
  <si>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</si>
  <si>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</si>
  <si>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</si>
  <si>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</si>
  <si>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</si>
  <si>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</si>
  <si>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</si>
  <si>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</si>
  <si>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</si>
  <si>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</si>
  <si>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</si>
  <si>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</si>
  <si>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</si>
  <si>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</si>
  <si>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</si>
  <si>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</si>
  <si>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</si>
  <si>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</si>
  <si>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</si>
  <si>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</si>
  <si>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</si>
  <si>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</si>
  <si>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</si>
  <si>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</si>
  <si>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</si>
  <si>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</si>
  <si>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</si>
  <si>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</si>
  <si>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</si>
  <si>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</si>
  <si>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</si>
  <si>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</si>
  <si>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</si>
  <si>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</si>
  <si>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</si>
  <si>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</si>
  <si>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</si>
  <si>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</si>
  <si>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</si>
  <si>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</si>
  <si>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</si>
  <si>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</si>
  <si>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</si>
  <si>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</si>
  <si>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</si>
  <si>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</si>
  <si>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</si>
  <si>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</si>
  <si>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</si>
  <si>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</si>
  <si>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</si>
  <si>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</si>
  <si>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</si>
  <si>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</si>
  <si>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</si>
  <si>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</si>
  <si>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</si>
  <si>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</si>
  <si>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</si>
  <si>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</si>
  <si>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</si>
  <si>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</si>
  <si>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</si>
  <si>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</si>
  <si>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</si>
  <si>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</si>
  <si>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</si>
  <si>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</si>
  <si>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</si>
  <si>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</si>
  <si>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</si>
  <si>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</si>
  <si>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</si>
  <si>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</si>
  <si>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</si>
  <si>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</si>
  <si>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</si>
  <si>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</si>
  <si>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</si>
  <si>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</si>
  <si>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</si>
  <si>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</si>
  <si>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</si>
  <si>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</si>
  <si>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</si>
  <si>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</si>
  <si>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</si>
  <si>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</si>
  <si>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</si>
  <si>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</si>
  <si>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</si>
  <si>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</si>
  <si>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</si>
  <si>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</si>
  <si>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</si>
  <si>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</si>
  <si>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</si>
  <si>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</si>
  <si>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</si>
  <si>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</si>
  <si>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</si>
  <si>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</si>
  <si>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</si>
  <si>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</si>
  <si>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</si>
  <si>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</si>
  <si>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</si>
  <si>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</si>
  <si>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</si>
  <si>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</si>
  <si>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</si>
  <si>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</si>
  <si>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</si>
  <si>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</si>
  <si>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</si>
  <si>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</si>
  <si>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</si>
  <si>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</si>
  <si>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</si>
  <si>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</si>
  <si>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</si>
  <si>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</si>
  <si>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</si>
  <si>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</si>
  <si>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</si>
  <si>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</si>
  <si>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</si>
  <si>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</si>
  <si>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</si>
  <si>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</si>
  <si>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</si>
  <si>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</si>
  <si>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</si>
  <si>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</si>
  <si>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</si>
  <si>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</si>
  <si>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</si>
  <si>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</si>
  <si>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</si>
  <si>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</si>
  <si>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</si>
  <si>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</si>
  <si>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</si>
  <si>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</si>
  <si>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</si>
  <si>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</si>
  <si>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</si>
  <si>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</si>
  <si>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</si>
  <si>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</si>
  <si>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</si>
  <si>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</si>
  <si>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</si>
  <si>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</si>
  <si>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</si>
  <si>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</si>
  <si>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</si>
  <si>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</si>
  <si>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</si>
  <si>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</si>
  <si>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</si>
  <si>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</si>
  <si>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</si>
  <si>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</si>
  <si>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</si>
  <si>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</si>
  <si>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</si>
  <si>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</si>
  <si>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</si>
  <si>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</si>
  <si>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</si>
  <si>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</si>
  <si>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</si>
  <si>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</si>
  <si>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</si>
  <si>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</si>
  <si>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</si>
  <si>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</si>
  <si>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</si>
  <si>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</si>
  <si>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</si>
  <si>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</si>
  <si>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</si>
  <si>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</si>
  <si>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</si>
  <si>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</si>
  <si>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</si>
  <si>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</si>
  <si>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</si>
  <si>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</si>
  <si>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</si>
  <si>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</si>
  <si>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</si>
  <si>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</si>
  <si>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</si>
  <si>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</si>
  <si>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</si>
  <si>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</si>
  <si>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</si>
  <si>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</si>
  <si>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</si>
  <si>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</si>
  <si>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</si>
  <si>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</si>
  <si>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</si>
  <si>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</si>
  <si>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</si>
  <si>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</si>
  <si>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</si>
  <si>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</si>
  <si>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</si>
  <si>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</si>
  <si>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</si>
  <si>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</si>
  <si>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</si>
  <si>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</si>
  <si>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</si>
  <si>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</si>
  <si>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</si>
  <si>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</si>
  <si>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</si>
  <si>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</si>
  <si>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</si>
  <si>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</si>
  <si>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</si>
  <si>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</si>
  <si>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</si>
  <si>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</si>
  <si>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</si>
  <si>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</si>
  <si>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</si>
  <si>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</si>
  <si>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</si>
  <si>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</si>
  <si>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</si>
  <si>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</si>
  <si>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</si>
  <si>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</si>
  <si>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</si>
  <si>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</si>
  <si>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</si>
  <si>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</si>
  <si>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</si>
  <si>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</si>
  <si>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</si>
  <si>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</si>
  <si>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</si>
  <si>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</si>
  <si>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</si>
  <si>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</si>
  <si>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</si>
  <si>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</si>
  <si>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</si>
  <si>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</si>
  <si>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</si>
  <si>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</si>
  <si>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</si>
  <si>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</si>
  <si>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</si>
  <si>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</si>
  <si>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</si>
  <si>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</si>
  <si>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</si>
  <si>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</si>
  <si>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</si>
  <si>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</si>
  <si>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</si>
  <si>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</si>
  <si>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</si>
  <si>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</si>
  <si>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</si>
  <si>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</si>
  <si>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</si>
  <si>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</si>
  <si>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</si>
  <si>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</si>
  <si>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</si>
  <si>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</si>
  <si>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</si>
  <si>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</si>
  <si>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</si>
  <si>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</si>
  <si>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</si>
  <si>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</si>
  <si>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</si>
  <si>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</si>
  <si>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</si>
  <si>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</si>
  <si>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</si>
  <si>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</si>
  <si>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</si>
  <si>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</si>
  <si>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</si>
  <si>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</si>
  <si>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</si>
  <si>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</si>
  <si>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</si>
  <si>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</si>
  <si>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</si>
  <si>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</si>
  <si>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</si>
  <si>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</si>
  <si>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</si>
  <si>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</si>
  <si>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</si>
  <si>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</si>
  <si>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</si>
  <si>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</si>
  <si>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</si>
  <si>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</si>
  <si>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</si>
  <si>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</si>
  <si>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</si>
  <si>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</si>
  <si>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</si>
  <si>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</si>
  <si>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</si>
  <si>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</si>
  <si>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</si>
  <si>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</si>
  <si>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</si>
  <si>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</si>
  <si>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</si>
  <si>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</si>
  <si>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</si>
  <si>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</si>
  <si>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</si>
  <si>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</si>
  <si>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</si>
  <si>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</si>
  <si>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</si>
  <si>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</si>
  <si>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</si>
  <si>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</si>
  <si>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</si>
  <si>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</si>
  <si>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</si>
  <si>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</si>
  <si>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</si>
  <si>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</si>
  <si>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</si>
  <si>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</si>
  <si>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</si>
  <si>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</si>
  <si>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</si>
  <si>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</si>
  <si>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</si>
  <si>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</si>
  <si>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</si>
  <si>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</si>
  <si>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</si>
  <si>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</si>
  <si>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</si>
  <si>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</si>
  <si>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</si>
  <si>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</si>
  <si>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</si>
  <si>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</si>
  <si>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</si>
  <si>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</si>
  <si>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</si>
  <si>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</si>
  <si>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</si>
  <si>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</si>
  <si>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</si>
  <si>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</si>
  <si>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</si>
  <si>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</si>
  <si>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</si>
  <si>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</si>
  <si>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</si>
  <si>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</si>
  <si>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</si>
  <si>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</si>
  <si>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</si>
  <si>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</si>
  <si>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</si>
  <si>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</si>
  <si>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</si>
  <si>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</si>
  <si>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</si>
  <si>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</si>
  <si>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</si>
  <si>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</si>
  <si>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</si>
  <si>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</si>
  <si>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</si>
  <si>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</si>
  <si>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</si>
  <si>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</si>
  <si>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</si>
  <si>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</si>
  <si>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</si>
  <si>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</si>
  <si>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</si>
  <si>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</si>
  <si>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</si>
  <si>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</si>
  <si>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</si>
  <si>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</si>
  <si>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</si>
  <si>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</si>
  <si>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</si>
  <si>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</si>
  <si>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</si>
  <si>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</si>
  <si>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</si>
  <si>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</si>
  <si>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</si>
  <si>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</si>
  <si>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</si>
  <si>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</si>
  <si>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</si>
  <si>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</si>
  <si>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</si>
  <si>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</si>
  <si>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</si>
  <si>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</si>
  <si>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</si>
  <si>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</si>
  <si>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</si>
  <si>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</si>
  <si>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</si>
  <si>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</si>
  <si>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</si>
  <si>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</si>
  <si>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</si>
  <si>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</si>
  <si>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</si>
  <si>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</si>
  <si>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</si>
  <si>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</si>
  <si>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</si>
  <si>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</si>
  <si>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</si>
  <si>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</si>
  <si>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</si>
  <si>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</si>
  <si>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</si>
  <si>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</si>
  <si>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</si>
  <si>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</si>
  <si>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</si>
  <si>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</si>
  <si>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</si>
  <si>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</si>
  <si>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</si>
  <si>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</si>
  <si>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</si>
  <si>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</si>
  <si>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</si>
  <si>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</si>
  <si>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</si>
  <si>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</si>
  <si>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</si>
  <si>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</si>
  <si>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</si>
  <si>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</si>
  <si>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</si>
  <si>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</si>
  <si>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</si>
  <si>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</si>
  <si>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</si>
  <si>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</si>
  <si>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</si>
  <si>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</si>
  <si>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</si>
  <si>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</si>
  <si>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</si>
  <si>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</si>
  <si>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</si>
  <si>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</si>
  <si>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</si>
  <si>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</si>
  <si>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</si>
  <si>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</si>
  <si>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</si>
  <si>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</si>
  <si>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</si>
  <si>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</si>
  <si>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</si>
  <si>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</si>
  <si>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</si>
  <si>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</si>
  <si>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</si>
  <si>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</si>
  <si>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</si>
  <si>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</si>
  <si>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</si>
  <si>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</si>
  <si>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</si>
  <si>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</si>
  <si>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</si>
  <si>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</si>
  <si>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</si>
  <si>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</si>
  <si>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</si>
  <si>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</si>
  <si>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</si>
  <si>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</si>
  <si>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</si>
  <si>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</si>
  <si>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</si>
  <si>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</si>
  <si>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</si>
  <si>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</si>
  <si>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</si>
  <si>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</si>
  <si>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</si>
  <si>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</si>
  <si>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</si>
  <si>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</si>
  <si>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</si>
  <si>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</si>
  <si>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</si>
  <si>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</si>
  <si>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</si>
  <si>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</si>
  <si>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</si>
  <si>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</si>
  <si>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</si>
  <si>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</si>
  <si>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</si>
  <si>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</si>
  <si>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</si>
  <si>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</si>
  <si>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</si>
  <si>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</si>
  <si>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</si>
  <si>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</si>
  <si>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</si>
  <si>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</si>
  <si>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</si>
  <si>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</si>
  <si>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</si>
  <si>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</si>
  <si>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</si>
  <si>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</si>
  <si>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</si>
  <si>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</si>
  <si>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</si>
  <si>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</si>
  <si>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</si>
  <si>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</si>
  <si>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</si>
  <si>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</si>
  <si>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</si>
  <si>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</si>
  <si>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</si>
  <si>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</si>
  <si>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</si>
  <si>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</si>
  <si>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</si>
  <si>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</si>
  <si>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</si>
  <si>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</si>
  <si>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</si>
  <si>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</si>
  <si>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</si>
  <si>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</si>
  <si>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</si>
  <si>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</si>
  <si>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</si>
  <si>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</si>
  <si>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</si>
  <si>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</si>
  <si>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</si>
  <si>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</si>
  <si>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</si>
  <si>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</si>
  <si>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</si>
  <si>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</si>
  <si>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</si>
  <si>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</si>
  <si>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</si>
  <si>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</si>
  <si>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</si>
  <si>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</si>
  <si>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</si>
  <si>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</si>
  <si>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</si>
  <si>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</si>
  <si>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</si>
  <si>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</si>
  <si>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</si>
  <si>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</si>
  <si>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</si>
  <si>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</si>
  <si>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</si>
  <si>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</si>
  <si>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</si>
  <si>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</si>
  <si>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</si>
  <si>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</si>
  <si>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</si>
  <si>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</si>
  <si>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</si>
  <si>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</si>
  <si>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</si>
  <si>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</si>
  <si>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</si>
  <si>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</si>
  <si>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</si>
  <si>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</si>
  <si>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</si>
  <si>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</si>
  <si>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</si>
  <si>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</si>
  <si>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</si>
  <si>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</si>
  <si>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</si>
  <si>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</si>
  <si>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</si>
  <si>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</si>
  <si>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</si>
  <si>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</si>
  <si>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</si>
  <si>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</si>
  <si>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</si>
  <si>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</si>
  <si>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</si>
  <si>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</si>
  <si>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</si>
  <si>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</si>
  <si>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</si>
  <si>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</si>
  <si>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</si>
  <si>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</si>
  <si>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</si>
  <si>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</si>
  <si>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</si>
  <si>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</si>
  <si>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</si>
  <si>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</si>
  <si>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</si>
  <si>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</si>
  <si>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</si>
  <si>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</si>
  <si>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</si>
  <si>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</si>
  <si>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</si>
  <si>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</si>
  <si>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</si>
  <si>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</si>
  <si>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</si>
  <si>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</si>
  <si>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</si>
  <si>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</si>
  <si>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</si>
  <si>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</si>
  <si>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</si>
  <si>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</si>
  <si>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</si>
  <si>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</si>
  <si>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</si>
  <si>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</si>
  <si>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</si>
  <si>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</si>
  <si>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</si>
  <si>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</si>
  <si>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</si>
  <si>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</si>
  <si>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</si>
  <si>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</si>
  <si>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</si>
  <si>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</si>
  <si>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</si>
  <si>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</si>
  <si>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</si>
  <si>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</si>
  <si>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</si>
  <si>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</si>
  <si>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</si>
  <si>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</si>
  <si>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</si>
  <si>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</si>
  <si>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</si>
  <si>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</si>
  <si>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</si>
  <si>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</si>
  <si>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</si>
  <si>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</si>
  <si>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</si>
  <si>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</si>
  <si>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</si>
  <si>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</si>
  <si>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</si>
  <si>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</si>
  <si>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</si>
  <si>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</si>
  <si>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</si>
  <si>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</si>
  <si>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</si>
  <si>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</si>
  <si>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</si>
  <si>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</si>
  <si>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</si>
  <si>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</si>
  <si>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</si>
  <si>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</si>
  <si>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</si>
  <si>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</si>
  <si>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</si>
  <si>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</si>
  <si>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</si>
  <si>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</si>
  <si>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</si>
  <si>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</si>
  <si>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</si>
  <si>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</si>
  <si>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</si>
  <si>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</si>
  <si>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</si>
  <si>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</si>
  <si>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</si>
  <si>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</si>
  <si>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</si>
  <si>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</si>
  <si>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</si>
  <si>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</si>
  <si>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</si>
  <si>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</si>
  <si>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</si>
  <si>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</si>
  <si>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</si>
  <si>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</si>
  <si>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</si>
  <si>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</si>
  <si>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</si>
  <si>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</si>
  <si>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</si>
  <si>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</si>
  <si>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</si>
  <si>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</si>
  <si>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</si>
  <si>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</si>
  <si>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</si>
  <si>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</si>
  <si>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</si>
  <si>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</si>
  <si>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</si>
  <si>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</si>
  <si>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</si>
  <si>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</si>
  <si>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</si>
  <si>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</si>
  <si>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</si>
  <si>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</si>
  <si>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</si>
  <si>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</si>
  <si>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</si>
  <si>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</si>
  <si>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</si>
  <si>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</si>
  <si>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</si>
  <si>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</si>
  <si>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</si>
  <si>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</si>
  <si>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</si>
  <si>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</si>
  <si>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</si>
  <si>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</si>
  <si>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</si>
  <si>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</si>
  <si>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</si>
  <si>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</si>
  <si>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</si>
  <si>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</si>
  <si>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</si>
  <si>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</si>
  <si>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</si>
  <si>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</si>
  <si>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</si>
  <si>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</si>
  <si>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</si>
  <si>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</si>
  <si>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</si>
  <si>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</si>
  <si>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</si>
  <si>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</si>
  <si>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</si>
  <si>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</si>
  <si>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</si>
  <si>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</si>
  <si>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</si>
  <si>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</si>
  <si>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</si>
  <si>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</si>
  <si>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</si>
  <si>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</si>
  <si>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</si>
  <si>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</si>
  <si>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</si>
  <si>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</si>
  <si>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</si>
  <si>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</si>
  <si>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</si>
  <si>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</si>
  <si>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</si>
  <si>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</si>
  <si>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</si>
  <si>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</si>
  <si>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</si>
  <si>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</si>
  <si>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</si>
  <si>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</si>
  <si>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</si>
  <si>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</si>
  <si>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</si>
  <si>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</si>
  <si>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</si>
  <si>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</si>
  <si>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</si>
  <si>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</si>
  <si>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</si>
  <si>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</si>
  <si>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</si>
  <si>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</si>
  <si>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</si>
  <si>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</si>
  <si>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</si>
  <si>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</si>
  <si>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</si>
  <si>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</si>
  <si>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</si>
  <si>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</si>
  <si>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</si>
  <si>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</si>
  <si>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</si>
  <si>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</si>
  <si>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</si>
  <si>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</si>
  <si>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</si>
  <si>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</si>
  <si>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</si>
  <si>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</si>
  <si>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</si>
  <si>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</si>
  <si>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</si>
  <si>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</si>
  <si>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</si>
  <si>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</si>
  <si>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</si>
  <si>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</si>
  <si>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</si>
  <si>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</si>
  <si>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</si>
  <si>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</si>
  <si>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</si>
  <si>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</si>
  <si>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</si>
  <si>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</si>
  <si>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</si>
  <si>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</si>
  <si>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</si>
  <si>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</si>
  <si>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</si>
  <si>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</si>
  <si>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</si>
  <si>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</si>
  <si>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</si>
  <si>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</si>
  <si>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</si>
  <si>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</si>
  <si>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</si>
  <si>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</si>
  <si>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</si>
  <si>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</si>
  <si>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</si>
  <si>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</si>
  <si>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</si>
  <si>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</si>
  <si>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</si>
  <si>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</si>
  <si>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</si>
  <si>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</si>
  <si>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</si>
  <si>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</si>
  <si>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</si>
  <si>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</si>
  <si>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</si>
  <si>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</si>
  <si>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</si>
  <si>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</si>
  <si>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</si>
  <si>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</si>
  <si>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</si>
  <si>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</si>
  <si>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</si>
  <si>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</si>
  <si>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</si>
  <si>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</si>
  <si>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</si>
  <si>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</si>
  <si>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</si>
  <si>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</si>
  <si>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</si>
  <si>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</si>
  <si>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</si>
  <si>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</si>
  <si>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</si>
  <si>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</si>
  <si>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</si>
  <si>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</si>
  <si>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</si>
  <si>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</si>
  <si>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</si>
  <si>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</si>
  <si>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</si>
  <si>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</si>
  <si>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</si>
  <si>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</si>
  <si>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</si>
  <si>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</si>
  <si>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</si>
  <si>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</si>
  <si>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</si>
  <si>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</si>
  <si>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</si>
  <si>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</si>
  <si>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</si>
  <si>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</si>
  <si>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</si>
  <si>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</si>
  <si>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</si>
  <si>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</si>
  <si>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</si>
  <si>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</si>
  <si>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</si>
  <si>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</si>
  <si>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</si>
  <si>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</si>
  <si>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</si>
  <si>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</si>
  <si>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</si>
  <si>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</si>
  <si>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</si>
  <si>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</si>
  <si>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</si>
  <si>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</si>
  <si>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</si>
  <si>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</si>
  <si>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</si>
  <si>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</si>
  <si>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</si>
  <si>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</si>
  <si>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</si>
  <si>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</si>
  <si>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</si>
  <si>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</si>
  <si>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</si>
  <si>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</si>
  <si>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</si>
  <si>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</si>
  <si>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</si>
  <si>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</si>
  <si>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</si>
  <si>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</si>
  <si>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</si>
  <si>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</si>
  <si>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</si>
  <si>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</si>
  <si>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</si>
  <si>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</si>
  <si>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</si>
  <si>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</si>
  <si>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</si>
  <si>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</si>
  <si>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</si>
  <si>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</si>
  <si>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</si>
  <si>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</si>
  <si>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</si>
  <si>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</si>
  <si>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</si>
  <si>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</si>
  <si>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</si>
  <si>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</si>
  <si>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</si>
  <si>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</si>
  <si>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</si>
  <si>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</si>
  <si>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</si>
  <si>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</si>
  <si>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</si>
  <si>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</si>
  <si>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</si>
  <si>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</si>
  <si>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</si>
  <si>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</si>
  <si>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</si>
  <si>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</si>
  <si>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</si>
  <si>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</si>
  <si>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</si>
  <si>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</si>
  <si>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</si>
  <si>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</si>
  <si>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</si>
  <si>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</si>
  <si>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</si>
  <si>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</si>
  <si>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</si>
  <si>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</si>
  <si>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</si>
  <si>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</si>
  <si>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</si>
  <si>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</si>
  <si>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</si>
  <si>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</si>
  <si>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</si>
  <si>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</si>
  <si>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</si>
  <si>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</si>
  <si>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</si>
  <si>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</si>
  <si>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</si>
  <si>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</si>
  <si>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</si>
  <si>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</si>
  <si>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</si>
  <si>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</si>
  <si>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</si>
  <si>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</si>
  <si>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</si>
  <si>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</si>
  <si>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</si>
  <si>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</si>
  <si>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</si>
  <si>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</si>
  <si>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</si>
  <si>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</si>
  <si>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</si>
  <si>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</si>
  <si>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</si>
  <si>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</si>
  <si>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</si>
  <si>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</si>
  <si>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</si>
  <si>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</si>
  <si>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</si>
  <si>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</si>
  <si>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</si>
  <si>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</si>
  <si>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</si>
  <si>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</si>
  <si>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</si>
  <si>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</si>
  <si>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</si>
  <si>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</si>
  <si>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</si>
  <si>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</si>
  <si>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</si>
  <si>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</si>
  <si>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</si>
  <si>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</si>
  <si>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</si>
  <si>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</si>
  <si>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</si>
  <si>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</si>
  <si>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</si>
  <si>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</si>
  <si>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</si>
  <si>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</si>
  <si>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</si>
  <si>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</si>
  <si>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</si>
  <si>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</si>
  <si>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</si>
  <si>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</si>
  <si>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</si>
  <si>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</si>
  <si>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</si>
  <si>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</si>
  <si>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</si>
  <si>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</si>
  <si>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</si>
  <si>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</si>
  <si>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</si>
  <si>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</si>
  <si>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</si>
  <si>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</si>
  <si>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</si>
  <si>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</si>
  <si>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</si>
  <si>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</si>
  <si>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</si>
  <si>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</si>
  <si>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</si>
  <si>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</si>
  <si>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</si>
  <si>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</si>
  <si>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</si>
  <si>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</si>
  <si>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</si>
  <si>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</si>
  <si>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</si>
  <si>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</si>
  <si>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</si>
  <si>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</si>
  <si>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</si>
  <si>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</si>
  <si>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</si>
  <si>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</si>
  <si>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</si>
  <si>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</si>
  <si>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</si>
  <si>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</si>
  <si>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</si>
  <si>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</si>
  <si>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</si>
  <si>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</si>
  <si>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</si>
  <si>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</si>
  <si>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</si>
  <si>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</si>
  <si>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</si>
  <si>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</si>
  <si>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</si>
  <si>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</si>
  <si>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</si>
  <si>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</si>
  <si>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</si>
  <si>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</si>
  <si>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</si>
  <si>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</si>
  <si>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</si>
  <si>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</si>
  <si>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</si>
  <si>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</si>
  <si>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</si>
  <si>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</si>
  <si>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</si>
  <si>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</si>
  <si>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</si>
  <si>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</si>
  <si>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</si>
  <si>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</si>
  <si>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</si>
  <si>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</si>
  <si>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</si>
  <si>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</si>
  <si>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</si>
  <si>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</si>
  <si>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</si>
  <si>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</si>
  <si>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</si>
  <si>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</si>
  <si>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</si>
  <si>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</si>
  <si>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</si>
  <si>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</si>
  <si>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</si>
  <si>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</si>
  <si>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</si>
  <si>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</si>
  <si>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</si>
  <si>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</si>
  <si>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</si>
  <si>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</si>
  <si>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</si>
  <si>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</si>
  <si>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</si>
  <si>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</si>
  <si>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</si>
  <si>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</si>
  <si>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</si>
  <si>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</si>
  <si>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</si>
  <si>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</si>
  <si>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</si>
  <si>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</si>
  <si>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</si>
  <si>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</si>
  <si>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</si>
  <si>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</si>
  <si>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</si>
  <si>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</si>
  <si>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</si>
  <si>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</si>
  <si>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</si>
  <si>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</si>
  <si>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</si>
  <si>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</si>
  <si>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</si>
  <si>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</si>
  <si>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</si>
  <si>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</si>
  <si>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</si>
  <si>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</si>
  <si>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</si>
  <si>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</si>
  <si>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</si>
  <si>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</si>
  <si>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</si>
  <si>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</si>
  <si>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</si>
  <si>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</si>
  <si>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</si>
  <si>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</si>
  <si>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</si>
  <si>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</si>
  <si>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</si>
  <si>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</si>
  <si>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</si>
  <si>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</si>
  <si>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</si>
  <si>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</si>
  <si>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</si>
  <si>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</si>
  <si>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</si>
  <si>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</si>
  <si>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</si>
  <si>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</si>
  <si>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</si>
  <si>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</si>
  <si>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</si>
  <si>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</si>
  <si>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</si>
  <si>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</si>
  <si>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</si>
  <si>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</si>
  <si>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</si>
  <si>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</si>
  <si>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</si>
  <si>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</si>
  <si>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</si>
  <si>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</si>
  <si>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</si>
  <si>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</si>
  <si>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</si>
  <si>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</si>
  <si>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</si>
  <si>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</si>
  <si>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</si>
  <si>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</si>
  <si>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</si>
  <si>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</si>
  <si>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</si>
  <si>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</si>
  <si>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</si>
  <si>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</si>
  <si>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</si>
  <si>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</si>
  <si>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</si>
  <si>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</si>
  <si>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</si>
  <si>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</si>
  <si>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</si>
  <si>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</si>
  <si>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</si>
  <si>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</si>
  <si>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</si>
  <si>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</si>
  <si>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</si>
  <si>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</si>
  <si>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</si>
  <si>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</si>
  <si>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</si>
  <si>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</si>
  <si>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</si>
  <si>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</si>
  <si>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</si>
  <si>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</si>
  <si>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</si>
  <si>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</si>
  <si>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</si>
  <si>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</si>
  <si>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</si>
  <si>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</si>
  <si>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</si>
  <si>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</si>
  <si>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</si>
  <si>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</si>
  <si>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</si>
  <si>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</si>
  <si>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</si>
  <si>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</si>
  <si>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</si>
  <si>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</si>
  <si>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</si>
  <si>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</si>
  <si>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</si>
  <si>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</si>
  <si>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</si>
  <si>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</si>
  <si>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</si>
  <si>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</si>
  <si>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</si>
  <si>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</si>
  <si>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</si>
  <si>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</si>
  <si>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</si>
  <si>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</si>
  <si>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</si>
  <si>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</si>
  <si>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</si>
  <si>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</si>
  <si>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</si>
  <si>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</si>
  <si>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</si>
  <si>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</si>
  <si>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</si>
  <si>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</si>
  <si>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</si>
  <si>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</si>
  <si>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</si>
  <si>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</si>
  <si>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</si>
  <si>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</si>
  <si>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</si>
  <si>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</si>
  <si>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</si>
  <si>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</si>
  <si>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</si>
  <si>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</si>
  <si>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</si>
  <si>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</si>
  <si>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</si>
  <si>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</si>
  <si>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</si>
  <si>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</si>
  <si>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</si>
  <si>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</si>
  <si>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</si>
  <si>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</si>
  <si>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</si>
  <si>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</si>
  <si>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</si>
  <si>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</si>
  <si>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</si>
  <si>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</si>
  <si>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</si>
  <si>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</si>
  <si>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</si>
  <si>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</si>
  <si>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</si>
  <si>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</si>
  <si>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</si>
  <si>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</si>
  <si>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</si>
  <si>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</si>
  <si>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</si>
  <si>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</si>
  <si>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</si>
  <si>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</si>
  <si>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</si>
  <si>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</si>
  <si>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</si>
  <si>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</si>
  <si>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</si>
  <si>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</si>
  <si>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</si>
  <si>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</si>
  <si>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</si>
  <si>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</si>
  <si>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</si>
  <si>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</si>
  <si>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</si>
  <si>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</si>
  <si>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</si>
  <si>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</si>
  <si>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</si>
  <si>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</si>
  <si>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</si>
  <si>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</si>
  <si>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</si>
  <si>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</si>
  <si>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</si>
  <si>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</si>
  <si>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</si>
  <si>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</si>
  <si>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</si>
  <si>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</si>
  <si>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</si>
  <si>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</si>
  <si>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</si>
  <si>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</si>
  <si>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</si>
  <si>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</si>
  <si>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</si>
  <si>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</si>
  <si>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</si>
  <si>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</si>
  <si>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</si>
  <si>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</si>
  <si>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</si>
  <si>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</si>
  <si>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</si>
  <si>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</si>
  <si>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</si>
  <si>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</si>
  <si>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</si>
  <si>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</si>
  <si>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</si>
  <si>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</si>
  <si>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</si>
  <si>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</si>
  <si>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</si>
  <si>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</si>
  <si>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</si>
  <si>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</si>
  <si>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</si>
  <si>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</si>
  <si>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</si>
  <si>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</si>
  <si>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</si>
  <si>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</si>
  <si>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</si>
  <si>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</si>
  <si>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</si>
  <si>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</si>
  <si>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</si>
  <si>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</si>
  <si>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</si>
  <si>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</si>
  <si>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</si>
  <si>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</si>
  <si>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</si>
  <si>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</si>
  <si>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</si>
  <si>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</si>
  <si>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</si>
  <si>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</si>
  <si>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</si>
  <si>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</si>
  <si>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</si>
  <si>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</si>
  <si>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</si>
  <si>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</si>
  <si>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</si>
  <si>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</si>
  <si>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</si>
  <si>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</si>
  <si>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</si>
  <si>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</si>
  <si>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</si>
  <si>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</si>
  <si>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</si>
  <si>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</si>
  <si>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</si>
  <si>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</si>
  <si>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</si>
  <si>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</si>
  <si>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</si>
  <si>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</si>
  <si>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</si>
  <si>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</si>
  <si>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</si>
  <si>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</si>
  <si>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</si>
  <si>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</si>
  <si>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</si>
  <si>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</si>
  <si>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</si>
  <si>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</si>
  <si>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</si>
  <si>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</si>
  <si>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</si>
  <si>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</si>
  <si>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</si>
  <si>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</si>
  <si>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</si>
  <si>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</si>
  <si>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</si>
  <si>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</si>
  <si>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</si>
  <si>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</si>
  <si>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</si>
  <si>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</si>
  <si>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</si>
  <si>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</si>
  <si>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</si>
  <si>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</si>
  <si>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</si>
  <si>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</si>
  <si>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</si>
  <si>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</si>
  <si>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</si>
  <si>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</si>
  <si>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</si>
  <si>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</si>
  <si>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</si>
  <si>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</si>
  <si>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</si>
  <si>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</si>
  <si>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</si>
  <si>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</si>
  <si>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</si>
  <si>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</si>
  <si>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</si>
  <si>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</si>
  <si>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</si>
  <si>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</si>
  <si>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</si>
  <si>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</si>
  <si>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</si>
  <si>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</si>
  <si>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</si>
  <si>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</si>
  <si>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</si>
  <si>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</si>
  <si>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</si>
  <si>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</si>
  <si>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</si>
  <si>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</si>
  <si>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</si>
  <si>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</si>
  <si>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</si>
  <si>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</si>
  <si>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</si>
  <si>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</si>
  <si>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</si>
  <si>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</si>
  <si>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</si>
  <si>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</si>
  <si>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</si>
  <si>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</si>
  <si>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</si>
  <si>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</si>
  <si>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</si>
  <si>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</si>
  <si>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</si>
  <si>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</si>
  <si>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</si>
  <si>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</si>
  <si>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</si>
  <si>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</si>
  <si>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</si>
  <si>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</si>
  <si>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</si>
  <si>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</si>
  <si>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</si>
  <si>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</si>
  <si>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</si>
  <si>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</si>
  <si>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</si>
  <si>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</si>
  <si>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</si>
  <si>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</si>
  <si>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</si>
  <si>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</si>
  <si>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</si>
  <si>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</si>
  <si>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</si>
  <si>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</si>
  <si>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</si>
  <si>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</si>
  <si>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</si>
  <si>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</si>
  <si>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</si>
  <si>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</si>
  <si>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</si>
  <si>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</si>
  <si>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</si>
  <si>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</si>
  <si>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</si>
  <si>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</si>
  <si>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</si>
  <si>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</si>
  <si>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</si>
  <si>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</si>
  <si>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</si>
  <si>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</si>
  <si>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</si>
  <si>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</si>
  <si>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</si>
  <si>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</si>
  <si>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</si>
  <si>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</si>
  <si>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</si>
  <si>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</si>
  <si>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</si>
  <si>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</si>
  <si>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</si>
  <si>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</si>
  <si>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</si>
  <si>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</si>
  <si>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</si>
  <si>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</si>
  <si>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</si>
  <si>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</si>
  <si>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</si>
  <si>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</si>
  <si>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</si>
  <si>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</si>
  <si>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</si>
  <si>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</si>
  <si>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</si>
  <si>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</si>
  <si>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</si>
  <si>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</si>
  <si>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</si>
  <si>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</si>
  <si>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</si>
  <si>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</si>
  <si>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</si>
  <si>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</si>
  <si>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</si>
  <si>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</si>
  <si>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</si>
  <si>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</si>
  <si>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</si>
  <si>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</si>
  <si>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</si>
  <si>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</si>
  <si>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</si>
  <si>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</si>
  <si>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</si>
  <si>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</si>
  <si>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</si>
  <si>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</si>
  <si>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</si>
  <si>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</si>
  <si>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</si>
  <si>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</si>
  <si>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</si>
  <si>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</si>
  <si>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</si>
  <si>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</si>
  <si>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</si>
  <si>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</si>
  <si>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</si>
  <si>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</si>
  <si>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</si>
  <si>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</si>
  <si>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</si>
  <si>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</si>
  <si>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</si>
  <si>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</si>
  <si>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</si>
  <si>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</si>
  <si>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</si>
  <si>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</si>
  <si>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</si>
  <si>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</si>
  <si>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</si>
  <si>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</si>
  <si>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</si>
  <si>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</si>
  <si>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</si>
  <si>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</si>
  <si>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</si>
  <si>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</si>
  <si>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</si>
  <si>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</si>
  <si>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</si>
  <si>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</si>
  <si>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</si>
  <si>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</si>
  <si>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</si>
  <si>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</si>
  <si>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</si>
  <si>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</si>
  <si>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</si>
  <si>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</si>
  <si>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</si>
  <si>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</si>
  <si>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</si>
  <si>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</si>
  <si>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</si>
  <si>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</si>
  <si>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</si>
  <si>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</si>
  <si>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</si>
  <si>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</si>
  <si>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</si>
  <si>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</si>
  <si>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</si>
  <si>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</si>
  <si>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</si>
  <si>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</si>
  <si>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</si>
  <si>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</si>
  <si>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</si>
  <si>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</si>
  <si>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</si>
  <si>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</si>
  <si>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</si>
  <si>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</si>
  <si>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</si>
  <si>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</si>
  <si>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</si>
  <si>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</si>
  <si>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</si>
  <si>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</si>
  <si>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</si>
  <si>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</si>
  <si>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</si>
  <si>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</si>
  <si>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</si>
  <si>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</si>
  <si>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</si>
  <si>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</si>
  <si>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</si>
  <si>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</si>
  <si>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</si>
  <si>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</si>
  <si>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</si>
  <si>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</si>
  <si>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</si>
  <si>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</si>
  <si>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</si>
  <si>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</si>
  <si>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</si>
  <si>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</si>
  <si>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</si>
  <si>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</si>
  <si>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</si>
  <si>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</si>
  <si>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</si>
  <si>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</si>
  <si>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</si>
  <si>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</si>
  <si>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</si>
  <si>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</si>
  <si>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</si>
  <si>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</si>
  <si>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</si>
  <si>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</si>
  <si>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</si>
  <si>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</si>
  <si>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</si>
  <si>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</si>
  <si>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</si>
  <si>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</si>
  <si>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</si>
  <si>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</si>
  <si>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</si>
  <si>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</si>
  <si>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</si>
  <si>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</si>
  <si>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</si>
  <si>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</si>
  <si>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</si>
  <si>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</si>
  <si>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</si>
  <si>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</si>
  <si>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</si>
  <si>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</si>
  <si>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</si>
  <si>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</si>
  <si>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</si>
  <si>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</si>
  <si>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</si>
  <si>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</si>
  <si>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</si>
  <si>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</si>
  <si>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</si>
  <si>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</si>
  <si>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</si>
  <si>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</si>
  <si>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</si>
  <si>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</si>
  <si>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</si>
  <si>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</si>
  <si>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</si>
  <si>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</si>
  <si>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</si>
  <si>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</si>
  <si>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</si>
  <si>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</si>
  <si>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</si>
  <si>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</si>
  <si>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</si>
  <si>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</si>
  <si>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</si>
  <si>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</si>
  <si>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</si>
  <si>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</si>
  <si>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</si>
  <si>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</si>
  <si>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</si>
  <si>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</si>
  <si>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</si>
  <si>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</si>
  <si>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</si>
  <si>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</si>
  <si>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</si>
  <si>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</si>
  <si>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</si>
  <si>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</si>
  <si>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</si>
  <si>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</si>
  <si>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</si>
  <si>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</si>
  <si>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</si>
  <si>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</si>
  <si>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</si>
  <si>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</si>
  <si>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</si>
  <si>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</si>
  <si>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</si>
  <si>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</si>
  <si>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</si>
  <si>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</si>
  <si>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</si>
  <si>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</si>
  <si>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</si>
  <si>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</si>
  <si>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</si>
  <si>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</si>
  <si>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</si>
  <si>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</si>
  <si>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</si>
  <si>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</si>
  <si>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</si>
  <si>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</si>
  <si>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</si>
  <si>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</si>
  <si>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</si>
  <si>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</si>
  <si>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</si>
  <si>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</si>
  <si>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</si>
  <si>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</si>
  <si>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</si>
  <si>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</si>
  <si>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</si>
  <si>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</si>
  <si>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</si>
  <si>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</si>
  <si>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</si>
  <si>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</si>
  <si>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</si>
  <si>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</si>
  <si>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</si>
  <si>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</si>
  <si>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</si>
  <si>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</si>
  <si>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</si>
  <si>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</si>
  <si>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</si>
  <si>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</si>
  <si>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</si>
  <si>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</si>
  <si>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</si>
  <si>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</si>
  <si>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</si>
  <si>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</si>
  <si>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</si>
  <si>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</si>
  <si>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</si>
  <si>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</si>
  <si>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</si>
  <si>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</si>
  <si>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</si>
  <si>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</si>
  <si>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</si>
  <si>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</si>
  <si>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</si>
  <si>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</si>
  <si>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</si>
  <si>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</si>
  <si>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</si>
  <si>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</si>
  <si>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</si>
  <si>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</si>
  <si>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</si>
  <si>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</si>
  <si>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</si>
  <si>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</si>
  <si>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</si>
  <si>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</si>
  <si>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</si>
  <si>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</si>
  <si>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</si>
  <si>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</si>
  <si>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</si>
  <si>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</si>
  <si>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</si>
  <si>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</si>
  <si>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</si>
  <si>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</si>
  <si>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</si>
  <si>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</si>
  <si>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</si>
  <si>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</si>
  <si>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</si>
  <si>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</si>
  <si>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</si>
  <si>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</si>
  <si>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</si>
  <si>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</si>
  <si>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</si>
  <si>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</si>
  <si>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</si>
  <si>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</si>
  <si>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</si>
  <si>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</si>
  <si>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</si>
  <si>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</si>
  <si>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</si>
  <si>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</si>
  <si>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</si>
  <si>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</si>
  <si>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</si>
  <si>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</si>
  <si>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</si>
  <si>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</si>
  <si>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</si>
  <si>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</si>
  <si>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</si>
  <si>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</si>
  <si>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</si>
  <si>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</si>
  <si>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</si>
  <si>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</si>
  <si>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</si>
  <si>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</si>
  <si>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</si>
  <si>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</si>
  <si>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</si>
  <si>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</si>
  <si>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</si>
  <si>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</si>
  <si>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</si>
  <si>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</si>
  <si>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</si>
  <si>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</si>
  <si>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</si>
  <si>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</si>
  <si>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</si>
  <si>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</si>
  <si>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</si>
  <si>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</si>
  <si>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</si>
  <si>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</si>
  <si>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</si>
  <si>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</si>
  <si>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</si>
  <si>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</si>
  <si>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</si>
  <si>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</si>
  <si>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</si>
  <si>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</si>
  <si>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</si>
  <si>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</si>
  <si>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</si>
  <si>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</si>
  <si>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</si>
  <si>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</si>
  <si>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</si>
  <si>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</si>
  <si>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</si>
  <si>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</si>
  <si>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</si>
  <si>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</si>
  <si>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</si>
  <si>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</si>
  <si>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</si>
  <si>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</si>
  <si>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</si>
  <si>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</si>
  <si>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</si>
  <si>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</si>
  <si>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</si>
  <si>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</si>
  <si>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</si>
  <si>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</si>
  <si>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</si>
  <si>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</si>
  <si>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</si>
  <si>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</si>
  <si>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</si>
  <si>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</si>
  <si>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</si>
  <si>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</si>
  <si>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</si>
  <si>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</si>
  <si>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</si>
  <si>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</si>
  <si>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</si>
  <si>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</si>
  <si>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</si>
  <si>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</si>
  <si>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</si>
  <si>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</si>
  <si>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</si>
  <si>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</si>
  <si>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</si>
  <si>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</si>
  <si>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</si>
  <si>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</si>
  <si>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</si>
  <si>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</si>
  <si>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</si>
  <si>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</si>
  <si>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</si>
  <si>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</si>
  <si>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</si>
  <si>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</si>
  <si>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</si>
  <si>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</si>
  <si>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</si>
  <si>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</si>
  <si>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</si>
  <si>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</si>
  <si>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</si>
  <si>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</si>
  <si>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</si>
  <si>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</si>
  <si>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</si>
  <si>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</si>
  <si>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</si>
  <si>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</si>
  <si>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</si>
  <si>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</si>
  <si>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</si>
  <si>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</si>
  <si>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</si>
  <si>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</si>
  <si>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</si>
  <si>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</si>
  <si>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</si>
  <si>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</si>
  <si>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</si>
  <si>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</si>
  <si>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</si>
  <si>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</si>
  <si>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</si>
  <si>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</si>
  <si>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</si>
  <si>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</si>
  <si>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</si>
  <si>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</si>
  <si>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</si>
  <si>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</si>
  <si>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</si>
  <si>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</si>
  <si>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</si>
  <si>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</si>
  <si>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</si>
  <si>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</si>
  <si>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</si>
  <si>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</si>
  <si>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</si>
  <si>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</si>
  <si>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</si>
  <si>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</si>
  <si>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</si>
  <si>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</si>
  <si>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</si>
  <si>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</si>
  <si>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</si>
  <si>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</si>
  <si>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</si>
  <si>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</si>
  <si>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</si>
  <si>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</si>
  <si>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</si>
  <si>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</si>
  <si>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</si>
  <si>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</si>
  <si>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</si>
  <si>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</si>
  <si>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</si>
  <si>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</si>
  <si>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</si>
  <si>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</si>
  <si>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</si>
  <si>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</si>
  <si>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</si>
  <si>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</si>
  <si>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</si>
  <si>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</si>
  <si>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</si>
  <si>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</si>
  <si>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</si>
  <si>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</si>
  <si>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</si>
  <si>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</si>
  <si>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</si>
  <si>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</si>
  <si>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</si>
  <si>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</si>
  <si>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</si>
  <si>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</si>
  <si>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</si>
  <si>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</si>
  <si>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</si>
  <si>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</si>
  <si>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</si>
  <si>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</si>
  <si>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</si>
  <si>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</si>
  <si>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</si>
  <si>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</si>
  <si>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</si>
  <si>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</si>
  <si>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</si>
  <si>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</si>
  <si>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</si>
  <si>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</si>
  <si>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</si>
  <si>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</si>
  <si>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</si>
  <si>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</si>
  <si>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</si>
  <si>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</si>
  <si>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</si>
  <si>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</si>
  <si>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</si>
  <si>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</si>
  <si>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</si>
  <si>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</si>
  <si>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</si>
  <si>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</si>
  <si>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</si>
  <si>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</si>
  <si>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</si>
  <si>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</si>
  <si>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</si>
  <si>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</si>
  <si>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</si>
  <si>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</si>
  <si>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</si>
  <si>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</si>
  <si>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</si>
  <si>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</si>
  <si>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</si>
  <si>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</si>
  <si>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</si>
  <si>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</si>
  <si>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</si>
  <si>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</si>
  <si>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</si>
  <si>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</si>
  <si>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</si>
  <si>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</si>
  <si>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</si>
  <si>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</si>
  <si>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</si>
  <si>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</si>
  <si>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</si>
  <si>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</si>
  <si>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</si>
  <si>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</si>
  <si>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</si>
  <si>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</si>
  <si>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</si>
  <si>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</si>
  <si>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</si>
  <si>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</si>
  <si>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</si>
  <si>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</si>
  <si>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</si>
  <si>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</si>
  <si>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</si>
  <si>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</si>
  <si>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</si>
  <si>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</si>
  <si>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</si>
  <si>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</si>
  <si>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</si>
  <si>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</si>
  <si>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</si>
  <si>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</si>
  <si>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</si>
  <si>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</si>
  <si>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</si>
  <si>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</si>
  <si>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</si>
  <si>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</si>
  <si>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</si>
  <si>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</si>
  <si>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</si>
  <si>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</si>
  <si>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</si>
  <si>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</si>
  <si>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</si>
  <si>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</si>
  <si>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</si>
  <si>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</si>
  <si>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</si>
  <si>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</si>
  <si>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</si>
  <si>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</si>
  <si>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</si>
  <si>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</si>
  <si>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</si>
  <si>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</si>
  <si>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</si>
  <si>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</si>
  <si>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</si>
  <si>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</si>
  <si>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</si>
  <si>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</si>
  <si>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</si>
  <si>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</si>
  <si>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</si>
  <si>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</si>
  <si>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</si>
  <si>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</si>
  <si>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</si>
  <si>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</si>
  <si>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</si>
  <si>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</si>
  <si>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</si>
  <si>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</si>
  <si>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</si>
  <si>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</si>
  <si>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</si>
  <si>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</si>
  <si>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</si>
  <si>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</si>
  <si>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</si>
  <si>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</si>
  <si>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</si>
  <si>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</si>
  <si>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</si>
  <si>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</si>
  <si>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</si>
  <si>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</si>
  <si>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</si>
  <si>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</si>
  <si>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</si>
  <si>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</si>
  <si>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</si>
  <si>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</si>
  <si>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</si>
  <si>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</si>
  <si>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</si>
  <si>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</si>
  <si>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</si>
  <si>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</si>
  <si>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</si>
  <si>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</si>
  <si>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</si>
  <si>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</si>
  <si>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</si>
  <si>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</si>
  <si>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</si>
  <si>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</si>
  <si>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</si>
  <si>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</si>
  <si>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</si>
  <si>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</si>
  <si>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</si>
  <si>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</si>
  <si>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</si>
  <si>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</si>
  <si>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</si>
  <si>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</si>
  <si>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</si>
  <si>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</si>
  <si>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</si>
  <si>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</si>
  <si>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</si>
  <si>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</si>
  <si>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</si>
  <si>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</si>
  <si>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</si>
  <si>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</si>
  <si>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</si>
  <si>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</si>
  <si>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</si>
  <si>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</si>
  <si>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</si>
  <si>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</si>
  <si>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</si>
  <si>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</si>
  <si>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</si>
  <si>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</si>
  <si>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</si>
  <si>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</si>
  <si>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</si>
  <si>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</si>
  <si>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</si>
  <si>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</si>
  <si>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</si>
  <si>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</si>
  <si>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</si>
  <si>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</si>
  <si>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</si>
  <si>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</si>
  <si>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</si>
  <si>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</si>
  <si>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</si>
  <si>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</si>
  <si>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</si>
  <si>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</si>
  <si>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</si>
  <si>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</si>
  <si>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</si>
  <si>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</si>
  <si>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</si>
  <si>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</si>
  <si>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</si>
  <si>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</si>
  <si>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</si>
  <si>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</si>
  <si>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</si>
  <si>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</si>
  <si>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</si>
  <si>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</si>
  <si>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</si>
  <si>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</si>
  <si>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</si>
  <si>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</si>
  <si>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</si>
  <si>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</si>
  <si>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</si>
  <si>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</si>
  <si>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</si>
  <si>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</si>
  <si>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</si>
  <si>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</si>
  <si>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</si>
  <si>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</si>
  <si>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</si>
  <si>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</si>
  <si>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</si>
  <si>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</si>
  <si>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</si>
  <si>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</si>
  <si>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</si>
  <si>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</si>
  <si>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</si>
  <si>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</si>
  <si>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</si>
  <si>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</si>
  <si>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</si>
  <si>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</si>
  <si>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</si>
  <si>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</si>
  <si>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</si>
  <si>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</si>
  <si>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</si>
  <si>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</si>
  <si>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</si>
  <si>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</si>
  <si>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</si>
  <si>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</si>
  <si>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</si>
  <si>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</si>
  <si>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</si>
  <si>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</si>
  <si>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</si>
  <si>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</si>
  <si>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</si>
  <si>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</si>
  <si>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</si>
  <si>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</si>
  <si>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</si>
  <si>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</si>
  <si>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</si>
  <si>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</si>
  <si>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</si>
  <si>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</si>
  <si>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</si>
  <si>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</si>
  <si>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</si>
  <si>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</si>
  <si>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</si>
  <si>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</si>
  <si>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</si>
  <si>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</si>
  <si>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</si>
  <si>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</si>
  <si>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</si>
  <si>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</si>
  <si>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</si>
  <si>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</si>
  <si>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</si>
  <si>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</si>
  <si>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</si>
  <si>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</si>
  <si>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</si>
  <si>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</si>
  <si>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</si>
  <si>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</si>
  <si>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</si>
  <si>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</si>
  <si>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</si>
  <si>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</si>
  <si>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</si>
  <si>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</si>
  <si>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</si>
  <si>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</si>
  <si>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</si>
  <si>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</si>
  <si>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</si>
  <si>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</si>
  <si>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</si>
  <si>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</si>
  <si>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</si>
  <si>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</si>
  <si>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</si>
  <si>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</si>
  <si>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</si>
  <si>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</si>
  <si>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</si>
  <si>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</si>
  <si>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</si>
  <si>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</si>
  <si>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</si>
  <si>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</si>
  <si>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</si>
  <si>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</si>
  <si>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</si>
  <si>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</si>
  <si>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</si>
  <si>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</si>
  <si>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</si>
  <si>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</si>
  <si>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</si>
  <si>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</si>
  <si>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</si>
  <si>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</si>
  <si>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</si>
  <si>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</si>
  <si>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</si>
  <si>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</si>
  <si>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</si>
  <si>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</si>
  <si>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</si>
  <si>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</si>
  <si>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</si>
  <si>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</si>
  <si>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</si>
  <si>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</si>
  <si>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</si>
  <si>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</si>
  <si>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</si>
  <si>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</si>
  <si>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</si>
  <si>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</si>
  <si>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</si>
  <si>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</si>
  <si>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</si>
  <si>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</si>
  <si>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</si>
  <si>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</si>
  <si>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</si>
  <si>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</si>
  <si>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</si>
  <si>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</si>
  <si>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</si>
  <si>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</si>
  <si>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</si>
  <si>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</si>
  <si>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</si>
  <si>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</si>
  <si>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</si>
  <si>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</si>
  <si>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</si>
  <si>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</si>
  <si>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</si>
  <si>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</si>
  <si>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</si>
  <si>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</si>
  <si>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</si>
  <si>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</si>
  <si>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</si>
  <si>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</si>
  <si>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</si>
  <si>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</si>
  <si>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</si>
  <si>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</si>
  <si>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</si>
  <si>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</si>
  <si>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</si>
  <si>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</si>
  <si>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</si>
  <si>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</si>
  <si>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</si>
  <si>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</si>
  <si>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</si>
  <si>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</si>
  <si>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</si>
  <si>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</si>
  <si>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</si>
  <si>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</si>
  <si>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</si>
  <si>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</si>
  <si>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</si>
  <si>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</si>
  <si>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</si>
  <si>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</si>
  <si>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</si>
  <si>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</si>
  <si>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</si>
  <si>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</si>
  <si>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</si>
  <si>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</si>
  <si>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</si>
  <si>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</si>
  <si>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</si>
  <si>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</si>
  <si>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</si>
  <si>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</si>
  <si>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</si>
  <si>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</si>
  <si>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</si>
  <si>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</si>
  <si>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</si>
  <si>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</si>
  <si>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</si>
  <si>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</si>
  <si>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</si>
  <si>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</si>
  <si>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</si>
  <si>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</si>
  <si>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</si>
  <si>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</si>
  <si>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</si>
  <si>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</si>
  <si>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</si>
  <si>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</si>
  <si>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</si>
  <si>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</si>
  <si>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</si>
  <si>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</si>
  <si>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</si>
  <si>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</si>
  <si>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</si>
  <si>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</si>
  <si>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</si>
  <si>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</si>
  <si>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</si>
  <si>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</si>
  <si>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</si>
  <si>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</si>
  <si>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</si>
  <si>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</si>
  <si>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</si>
  <si>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</si>
  <si>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</si>
  <si>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</si>
  <si>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</si>
  <si>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</si>
  <si>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</si>
  <si>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</si>
  <si>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</si>
  <si>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</si>
  <si>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</si>
  <si>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</si>
  <si>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</si>
  <si>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</si>
  <si>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</si>
  <si>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</si>
  <si>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</si>
  <si>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</si>
  <si>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</si>
  <si>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</si>
  <si>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</si>
  <si>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</si>
  <si>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</si>
  <si>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</si>
  <si>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</si>
  <si>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</si>
  <si>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</si>
  <si>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</si>
  <si>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</si>
  <si>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</si>
  <si>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</si>
  <si>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</si>
  <si>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</si>
  <si>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</si>
  <si>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</si>
  <si>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</si>
  <si>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</si>
  <si>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</si>
  <si>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</si>
  <si>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</si>
  <si>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</si>
  <si>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</si>
  <si>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</si>
  <si>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</si>
  <si>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</si>
  <si>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</si>
  <si>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</si>
  <si>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</si>
  <si>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</si>
  <si>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</si>
  <si>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</si>
  <si>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</si>
  <si>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</si>
  <si>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</si>
  <si>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</si>
  <si>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</si>
  <si>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</si>
  <si>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</si>
  <si>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</si>
  <si>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</si>
  <si>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</si>
  <si>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</si>
  <si>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</si>
  <si>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</si>
  <si>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</si>
  <si>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</si>
  <si>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</si>
  <si>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</si>
  <si>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</si>
  <si>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</si>
  <si>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</si>
  <si>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</si>
  <si>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</si>
  <si>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</si>
  <si>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</si>
  <si>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</si>
  <si>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</si>
  <si>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</si>
  <si>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</si>
  <si>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</si>
  <si>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</si>
  <si>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</si>
  <si>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</si>
  <si>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</si>
  <si>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</si>
  <si>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</si>
  <si>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</si>
  <si>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</si>
  <si>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</si>
  <si>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</si>
  <si>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</si>
  <si>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</si>
  <si>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</si>
  <si>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</si>
  <si>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</si>
  <si>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</si>
  <si>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</si>
  <si>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</si>
  <si>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</si>
  <si>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</si>
  <si>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</si>
  <si>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</si>
  <si>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</si>
  <si>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</si>
  <si>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</si>
  <si>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</si>
  <si>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</si>
  <si>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</si>
  <si>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</si>
  <si>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</si>
  <si>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</si>
  <si>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</si>
  <si>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</si>
  <si>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</si>
  <si>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</si>
  <si>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</si>
  <si>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</si>
  <si>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</si>
  <si>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</si>
  <si>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</si>
  <si>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</si>
  <si>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</si>
  <si>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</si>
  <si>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</si>
  <si>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</si>
  <si>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</si>
  <si>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</si>
  <si>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</si>
  <si>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</si>
  <si>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</si>
  <si>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</si>
  <si>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</si>
  <si>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</si>
  <si>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</si>
  <si>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</si>
  <si>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</si>
  <si>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</si>
  <si>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</si>
  <si>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</si>
  <si>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</si>
  <si>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</si>
  <si>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</si>
  <si>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</si>
  <si>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</si>
  <si>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</si>
  <si>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</si>
  <si>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</si>
  <si>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</si>
  <si>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</si>
  <si>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</si>
  <si>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</si>
  <si>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</si>
  <si>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</si>
  <si>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</si>
  <si>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</si>
  <si>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</si>
  <si>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</si>
  <si>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</si>
  <si>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</si>
  <si>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</si>
  <si>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</si>
  <si>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</si>
  <si>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</si>
  <si>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</si>
  <si>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</si>
  <si>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</si>
  <si>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</si>
  <si>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</si>
  <si>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</si>
  <si>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</si>
  <si>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</si>
  <si>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</si>
  <si>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</si>
  <si>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</si>
  <si>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</si>
  <si>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</si>
  <si>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</si>
  <si>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</si>
  <si>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</si>
  <si>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</si>
  <si>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</si>
  <si>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</si>
  <si>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</si>
  <si>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</si>
  <si>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</si>
  <si>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</si>
  <si>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</si>
  <si>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</si>
  <si>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</si>
  <si>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</si>
  <si>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</si>
  <si>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</si>
  <si>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</si>
  <si>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</si>
  <si>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</si>
  <si>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</si>
  <si>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</si>
  <si>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</si>
  <si>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</si>
  <si>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</si>
  <si>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</si>
  <si>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</si>
  <si>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</si>
  <si>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</si>
  <si>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</si>
  <si>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</si>
  <si>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</si>
  <si>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</si>
  <si>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</si>
  <si>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</si>
  <si>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</si>
  <si>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</si>
  <si>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</si>
  <si>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</si>
  <si>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</si>
  <si>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</si>
  <si>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</si>
  <si>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</si>
  <si>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</si>
  <si>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</si>
  <si>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</si>
  <si>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</si>
  <si>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</si>
  <si>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</si>
  <si>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</si>
  <si>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</si>
  <si>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</si>
  <si>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</si>
  <si>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</si>
  <si>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</si>
  <si>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</si>
  <si>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</si>
  <si>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</si>
  <si>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</si>
  <si>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</si>
  <si>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</si>
  <si>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</si>
  <si>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</si>
  <si>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</si>
  <si>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</si>
  <si>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</si>
  <si>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</si>
  <si>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</si>
  <si>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</si>
  <si>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</si>
  <si>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</si>
  <si>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</si>
  <si>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</si>
  <si>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</si>
  <si>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</si>
  <si>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</si>
  <si>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</si>
  <si>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</si>
  <si>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</si>
  <si>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</si>
  <si>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</si>
  <si>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</si>
  <si>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</si>
  <si>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</si>
  <si>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</si>
  <si>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</si>
  <si>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</si>
  <si>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</si>
  <si>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</si>
  <si>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</si>
  <si>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</si>
  <si>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</si>
  <si>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</si>
  <si>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</si>
  <si>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</si>
  <si>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</si>
  <si>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</si>
  <si>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</si>
  <si>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</si>
  <si>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</si>
  <si>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</si>
  <si>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</si>
  <si>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</si>
  <si>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</si>
  <si>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</si>
  <si>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</si>
  <si>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</si>
  <si>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</si>
  <si>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</si>
  <si>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</si>
  <si>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</si>
  <si>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</si>
  <si>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</si>
  <si>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</si>
  <si>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</si>
  <si>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</si>
  <si>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</si>
  <si>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</si>
  <si>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</si>
  <si>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</si>
  <si>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</si>
  <si>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</si>
  <si>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</si>
  <si>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</si>
  <si>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</si>
  <si>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</si>
  <si>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</si>
  <si>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</si>
  <si>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</si>
  <si>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</si>
  <si>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</si>
  <si>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</si>
  <si>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</si>
  <si>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</si>
  <si>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</si>
  <si>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</si>
  <si>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</si>
  <si>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</si>
  <si>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</si>
  <si>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</si>
  <si>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</si>
  <si>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</si>
  <si>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</si>
  <si>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</si>
  <si>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</si>
  <si>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</si>
  <si>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</si>
  <si>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</si>
  <si>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</si>
  <si>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</si>
  <si>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</si>
  <si>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</si>
  <si>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</si>
  <si>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</si>
  <si>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</si>
  <si>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</si>
  <si>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</si>
  <si>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</si>
  <si>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</si>
  <si>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</si>
  <si>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</si>
  <si>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</si>
  <si>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</si>
  <si>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</si>
  <si>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</si>
  <si>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</si>
  <si>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</si>
  <si>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</si>
  <si>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</si>
  <si>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</si>
  <si>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</si>
  <si>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</si>
  <si>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</si>
  <si>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</si>
  <si>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</si>
  <si>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</si>
  <si>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</si>
  <si>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</si>
  <si>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</si>
  <si>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</si>
  <si>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</si>
  <si>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</si>
  <si>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</si>
  <si>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</si>
  <si>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</si>
  <si>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</si>
  <si>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</si>
  <si>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</si>
  <si>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</si>
  <si>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</si>
  <si>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</si>
  <si>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</si>
  <si>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</si>
  <si>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</si>
  <si>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</si>
  <si>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</si>
  <si>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</si>
  <si>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</si>
  <si>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</si>
  <si>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</si>
  <si>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</si>
  <si>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</si>
  <si>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</si>
  <si>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</si>
  <si>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</si>
  <si>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</si>
  <si>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</si>
  <si>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</si>
  <si>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</si>
  <si>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</si>
  <si>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</si>
  <si>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</si>
  <si>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</si>
  <si>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</si>
  <si>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</si>
  <si>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</si>
  <si>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</si>
  <si>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</si>
  <si>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</si>
  <si>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</si>
  <si>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</si>
  <si>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</si>
  <si>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</si>
  <si>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</si>
  <si>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</si>
  <si>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</si>
  <si>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</si>
  <si>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</si>
  <si>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</si>
  <si>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</si>
  <si>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</si>
  <si>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</si>
  <si>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</si>
  <si>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</si>
  <si>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</si>
  <si>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</si>
  <si>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</si>
  <si>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</si>
  <si>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</si>
  <si>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</si>
  <si>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</si>
  <si>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</si>
  <si>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</si>
  <si>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</si>
  <si>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</si>
  <si>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</si>
  <si>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</si>
  <si>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</si>
  <si>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</si>
  <si>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</si>
  <si>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</si>
  <si>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</si>
  <si>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</si>
  <si>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</si>
  <si>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</si>
  <si>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</si>
  <si>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</si>
  <si>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</si>
  <si>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</si>
  <si>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</si>
  <si>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</si>
  <si>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</si>
  <si>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</si>
  <si>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</si>
  <si>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</si>
  <si>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</si>
  <si>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</si>
  <si>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</si>
  <si>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</si>
  <si>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</si>
  <si>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</si>
  <si>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</si>
  <si>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</si>
  <si>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</si>
  <si>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</si>
  <si>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</si>
  <si>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</si>
  <si>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</si>
  <si>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</si>
  <si>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</si>
  <si>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</si>
  <si>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</si>
  <si>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</si>
  <si>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</si>
  <si>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</si>
  <si>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</si>
  <si>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</si>
  <si>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</si>
  <si>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</si>
  <si>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</si>
  <si>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</si>
  <si>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</si>
  <si>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</si>
  <si>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</si>
  <si>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</si>
  <si>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</si>
  <si>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</si>
  <si>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</si>
  <si>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</si>
  <si>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</si>
  <si>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</si>
  <si>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</si>
  <si>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</si>
  <si>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</si>
  <si>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</si>
  <si>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</si>
  <si>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</si>
  <si>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</si>
  <si>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</si>
  <si>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</si>
  <si>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</si>
  <si>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</si>
  <si>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</si>
  <si>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</si>
  <si>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</si>
  <si>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</si>
  <si>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</si>
  <si>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</si>
  <si>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</si>
  <si>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</si>
  <si>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</si>
  <si>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</si>
  <si>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</si>
  <si>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</si>
  <si>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</si>
  <si>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</si>
  <si>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</si>
  <si>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</si>
  <si>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</si>
  <si>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</si>
  <si>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</si>
  <si>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</si>
  <si>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</si>
  <si>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</si>
  <si>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</si>
  <si>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</si>
  <si>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</si>
  <si>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</si>
  <si>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</si>
  <si>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</si>
  <si>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</si>
  <si>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</si>
  <si>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</si>
  <si>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</si>
  <si>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</si>
  <si>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</si>
  <si>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</si>
  <si>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</si>
  <si>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</si>
  <si>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</si>
  <si>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</si>
  <si>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</si>
  <si>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</si>
  <si>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</si>
  <si>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</si>
  <si>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</si>
  <si>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</si>
  <si>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</si>
  <si>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</si>
  <si>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</si>
  <si>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</si>
  <si>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</si>
  <si>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</si>
  <si>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</si>
  <si>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</si>
  <si>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</si>
  <si>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</si>
  <si>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</si>
  <si>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</si>
  <si>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</si>
  <si>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</si>
  <si>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</si>
  <si>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</si>
  <si>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</si>
  <si>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</si>
  <si>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</si>
  <si>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</si>
  <si>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</si>
  <si>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</si>
  <si>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</si>
  <si>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</si>
  <si>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</si>
  <si>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</si>
  <si>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</si>
  <si>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</si>
  <si>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</si>
  <si>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</si>
  <si>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</si>
  <si>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</si>
  <si>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</si>
  <si>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</si>
  <si>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</si>
  <si>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</si>
  <si>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</si>
  <si>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</si>
  <si>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</si>
  <si>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</si>
  <si>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</si>
  <si>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</si>
  <si>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</si>
  <si>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</si>
  <si>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</si>
  <si>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</si>
  <si>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</si>
  <si>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</si>
  <si>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</si>
  <si>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</si>
  <si>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</si>
  <si>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</si>
  <si>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</si>
  <si>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</si>
  <si>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</si>
  <si>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</si>
  <si>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</si>
  <si>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</si>
  <si>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</si>
  <si>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</si>
  <si>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</si>
  <si>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</si>
  <si>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</si>
  <si>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</si>
  <si>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</si>
  <si>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</si>
  <si>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</si>
  <si>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</si>
  <si>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</si>
  <si>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</si>
  <si>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</si>
  <si>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</si>
  <si>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</si>
  <si>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</si>
  <si>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</si>
  <si>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</si>
  <si>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</si>
  <si>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</si>
  <si>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</si>
  <si>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</si>
  <si>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</si>
  <si>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</si>
  <si>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</si>
  <si>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</si>
  <si>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</si>
  <si>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</si>
  <si>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</si>
  <si>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</si>
  <si>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</si>
  <si>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</si>
  <si>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</si>
  <si>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</si>
  <si>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</si>
  <si>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</si>
  <si>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</si>
  <si>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</si>
  <si>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</si>
  <si>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</si>
  <si>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</si>
  <si>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</si>
  <si>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</si>
  <si>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</si>
  <si>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</si>
  <si>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</si>
  <si>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</si>
  <si>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</si>
  <si>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</si>
  <si>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</si>
  <si>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</si>
  <si>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</si>
  <si>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</si>
  <si>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</si>
  <si>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</si>
  <si>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</si>
  <si>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</si>
  <si>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</si>
  <si>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</si>
  <si>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</si>
  <si>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</si>
  <si>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</si>
  <si>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</si>
  <si>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</si>
  <si>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</si>
  <si>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</si>
  <si>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</si>
  <si>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</si>
  <si>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</si>
  <si>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</si>
  <si>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</si>
  <si>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</si>
  <si>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</si>
  <si>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</si>
  <si>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</si>
  <si>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</si>
  <si>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</si>
  <si>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</si>
  <si>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</si>
  <si>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</si>
  <si>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</si>
  <si>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</si>
  <si>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</si>
  <si>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</si>
  <si>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</si>
  <si>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</si>
  <si>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</si>
  <si>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</si>
  <si>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</si>
  <si>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</si>
  <si>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</si>
  <si>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</si>
  <si>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</si>
  <si>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</si>
  <si>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</si>
  <si>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</si>
  <si>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</si>
  <si>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</si>
  <si>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</si>
  <si>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</si>
  <si>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</si>
  <si>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</si>
  <si>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</si>
  <si>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</si>
  <si>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</si>
  <si>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</si>
  <si>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</si>
  <si>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</si>
  <si>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</si>
  <si>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</si>
  <si>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</si>
  <si>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</si>
  <si>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</si>
  <si>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</si>
  <si>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</si>
  <si>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</si>
  <si>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</si>
  <si>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</si>
  <si>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</si>
  <si>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</si>
  <si>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</si>
  <si>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</si>
  <si>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</si>
  <si>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</si>
  <si>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</si>
  <si>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</si>
  <si>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</si>
  <si>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</si>
  <si>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</si>
  <si>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</si>
  <si>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</si>
  <si>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</si>
  <si>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</si>
  <si>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</si>
  <si>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</si>
  <si>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</si>
  <si>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</si>
  <si>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</si>
  <si>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</si>
  <si>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</si>
  <si>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</si>
  <si>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</si>
  <si>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</si>
  <si>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</si>
  <si>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</si>
  <si>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</si>
  <si>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</si>
  <si>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</si>
  <si>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</si>
  <si>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</si>
  <si>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</si>
  <si>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</si>
  <si>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</si>
  <si>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</si>
  <si>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</si>
  <si>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</si>
  <si>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</si>
  <si>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</si>
  <si>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</si>
  <si>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</si>
  <si>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</si>
  <si>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</si>
  <si>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</si>
  <si>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</si>
  <si>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</si>
  <si>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</si>
  <si>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</si>
  <si>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</si>
  <si>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</si>
  <si>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</si>
  <si>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</si>
  <si>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</si>
  <si>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</si>
  <si>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</si>
  <si>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</si>
  <si>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</si>
  <si>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</si>
  <si>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</si>
  <si>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</si>
  <si>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</si>
  <si>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</si>
  <si>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</si>
  <si>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</si>
  <si>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</si>
  <si>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</si>
  <si>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</si>
  <si>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</si>
  <si>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</si>
  <si>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</si>
  <si>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</si>
  <si>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</si>
  <si>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</si>
  <si>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</si>
  <si>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</si>
  <si>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</si>
  <si>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</si>
  <si>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</si>
  <si>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</si>
  <si>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</si>
  <si>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</si>
  <si>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</si>
  <si>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</si>
  <si>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</si>
  <si>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</si>
  <si>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</si>
  <si>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</si>
  <si>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</si>
  <si>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</si>
  <si>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</si>
  <si>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</si>
  <si>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</si>
  <si>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</si>
  <si>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</si>
  <si>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</si>
  <si>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</si>
  <si>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</si>
  <si>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</si>
  <si>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</si>
  <si>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</si>
  <si>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</si>
  <si>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</si>
  <si>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</si>
  <si>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</si>
  <si>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</si>
  <si>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</si>
  <si>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</si>
  <si>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</si>
  <si>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</si>
  <si>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</si>
  <si>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</si>
  <si>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</si>
  <si>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</si>
  <si>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</si>
  <si>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</si>
  <si>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</si>
  <si>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</si>
  <si>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</si>
  <si>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</si>
  <si>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</si>
  <si>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</si>
  <si>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</si>
  <si>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</si>
  <si>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</si>
  <si>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</si>
  <si>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</si>
  <si>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</si>
  <si>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</si>
  <si>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</si>
  <si>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</si>
  <si>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</si>
  <si>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</si>
  <si>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</si>
  <si>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</si>
  <si>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</si>
  <si>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</si>
  <si>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</si>
  <si>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</si>
  <si>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</si>
  <si>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</si>
  <si>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</si>
  <si>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</si>
  <si>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</si>
  <si>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</si>
  <si>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</si>
  <si>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</si>
  <si>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</si>
  <si>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</si>
  <si>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</si>
  <si>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</si>
  <si>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</si>
  <si>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</si>
  <si>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</si>
  <si>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</si>
  <si>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</si>
  <si>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</si>
  <si>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</si>
  <si>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</si>
  <si>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</si>
  <si>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</si>
  <si>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</si>
  <si>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</si>
  <si>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</si>
  <si>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</si>
  <si>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</si>
  <si>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</si>
  <si>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</si>
  <si>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</si>
  <si>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</si>
  <si>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</si>
  <si>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</si>
  <si>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</si>
  <si>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</si>
  <si>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</si>
  <si>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</si>
  <si>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</si>
  <si>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</si>
  <si>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</si>
  <si>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</si>
  <si>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</si>
  <si>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</si>
  <si>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</si>
  <si>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</si>
  <si>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</si>
  <si>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</si>
  <si>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</si>
  <si>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</si>
  <si>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</si>
  <si>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</si>
  <si>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</si>
  <si>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</si>
  <si>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</si>
  <si>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</si>
  <si>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</si>
  <si>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</si>
  <si>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</si>
  <si>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</si>
  <si>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</si>
  <si>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</si>
  <si>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</si>
  <si>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</si>
  <si>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</si>
  <si>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</si>
  <si>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</si>
  <si>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</si>
  <si>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</si>
  <si>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</si>
  <si>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</si>
  <si>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</si>
  <si>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</si>
  <si>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</si>
  <si>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</si>
  <si>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</si>
  <si>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</si>
  <si>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</si>
  <si>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</si>
  <si>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</si>
  <si>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</si>
  <si>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</si>
  <si>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</si>
  <si>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</si>
  <si>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</si>
  <si>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</si>
  <si>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</si>
  <si>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</si>
  <si>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</si>
  <si>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</si>
  <si>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</si>
  <si>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</si>
  <si>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</si>
  <si>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</si>
  <si>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</si>
  <si>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</si>
  <si>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</si>
  <si>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</si>
  <si>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</si>
  <si>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</si>
  <si>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</si>
  <si>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</si>
  <si>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</si>
  <si>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</si>
  <si>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</si>
  <si>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</si>
  <si>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</si>
  <si>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</si>
  <si>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</si>
  <si>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</si>
  <si>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</si>
  <si>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</si>
  <si>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</si>
  <si>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</si>
  <si>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</si>
  <si>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</si>
  <si>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</si>
  <si>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</si>
  <si>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</si>
  <si>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</si>
  <si>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</si>
  <si>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</si>
  <si>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</si>
  <si>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</si>
  <si>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</si>
  <si>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</si>
  <si>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</si>
  <si>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</si>
  <si>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</si>
  <si>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</si>
  <si>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</si>
  <si>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</si>
  <si>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</si>
  <si>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</si>
  <si>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</si>
  <si>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</si>
  <si>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</si>
  <si>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</si>
  <si>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</si>
  <si>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</si>
  <si>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</si>
  <si>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</si>
  <si>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</si>
  <si>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</si>
  <si>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</si>
  <si>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</si>
  <si>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</si>
  <si>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</si>
  <si>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</si>
  <si>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</si>
  <si>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</si>
  <si>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</si>
  <si>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</si>
  <si>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</si>
  <si>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</si>
  <si>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</si>
  <si>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</si>
  <si>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</si>
  <si>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</si>
  <si>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</si>
  <si>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</si>
  <si>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</si>
  <si>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</si>
  <si>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</si>
  <si>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</si>
  <si>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</si>
  <si>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</si>
  <si>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</si>
  <si>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</si>
  <si>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</si>
  <si>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</si>
  <si>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</si>
  <si>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</si>
  <si>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</si>
  <si>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</si>
  <si>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</si>
  <si>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</si>
  <si>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</si>
  <si>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</si>
  <si>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</si>
  <si>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</si>
  <si>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</si>
  <si>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</si>
  <si>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</si>
  <si>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</si>
  <si>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</si>
  <si>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</si>
  <si>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</si>
  <si>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</si>
  <si>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</si>
  <si>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</si>
  <si>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</si>
  <si>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</si>
  <si>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</si>
  <si>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</si>
  <si>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</si>
  <si>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</si>
  <si>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</si>
  <si>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</si>
  <si>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</si>
  <si>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</si>
  <si>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</si>
  <si>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</si>
  <si>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</si>
  <si>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</si>
  <si>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</si>
  <si>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</si>
  <si>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</si>
  <si>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</si>
  <si>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</si>
  <si>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</si>
  <si>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</si>
  <si>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</si>
  <si>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</si>
  <si>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</si>
  <si>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</si>
  <si>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</si>
  <si>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</si>
  <si>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</si>
  <si>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</si>
  <si>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</si>
  <si>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</si>
  <si>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</si>
  <si>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</si>
  <si>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</si>
  <si>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</si>
  <si>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</si>
  <si>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</si>
  <si>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</si>
  <si>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</si>
  <si>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</si>
  <si>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</si>
  <si>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</si>
  <si>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</si>
  <si>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</si>
  <si>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</si>
  <si>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</si>
  <si>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</si>
  <si>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</si>
  <si>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</si>
  <si>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</si>
  <si>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</si>
  <si>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</si>
  <si>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</si>
  <si>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</si>
  <si>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</si>
  <si>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</si>
  <si>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</si>
  <si>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</si>
  <si>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</si>
  <si>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</si>
  <si>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</si>
  <si>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</si>
  <si>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</si>
  <si>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</si>
  <si>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</si>
  <si>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</si>
  <si>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</si>
  <si>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</si>
  <si>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</si>
  <si>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</si>
  <si>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</si>
  <si>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</si>
  <si>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</si>
  <si>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</si>
  <si>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</si>
  <si>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</si>
  <si>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</si>
  <si>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</si>
  <si>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</si>
  <si>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</si>
  <si>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</si>
  <si>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</si>
  <si>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</si>
  <si>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</si>
  <si>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</si>
  <si>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</si>
  <si>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</si>
  <si>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</si>
  <si>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</si>
  <si>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</si>
  <si>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</si>
  <si>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</si>
  <si>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</si>
  <si>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</si>
  <si>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</si>
  <si>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</si>
  <si>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</si>
  <si>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</si>
  <si>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</si>
  <si>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</si>
  <si>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</si>
  <si>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</si>
  <si>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</si>
  <si>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</si>
  <si>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</si>
  <si>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</si>
  <si>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</si>
  <si>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</si>
  <si>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</si>
  <si>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</si>
  <si>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</si>
  <si>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</si>
  <si>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</si>
  <si>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</si>
  <si>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</si>
  <si>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</si>
  <si>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</si>
  <si>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</si>
  <si>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</si>
  <si>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</si>
  <si>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</si>
  <si>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</si>
  <si>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</si>
  <si>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</si>
  <si>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</si>
  <si>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</si>
  <si>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</si>
  <si>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</si>
  <si>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</si>
  <si>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</si>
  <si>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</si>
  <si>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</si>
  <si>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</si>
  <si>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</si>
  <si>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</si>
  <si>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</si>
  <si>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</si>
  <si>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</si>
  <si>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</si>
  <si>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</si>
  <si>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</si>
  <si>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</si>
  <si>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</si>
  <si>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</si>
  <si>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</si>
  <si>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</si>
  <si>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</si>
  <si>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</si>
  <si>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</si>
  <si>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</si>
  <si>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</si>
  <si>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</si>
  <si>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</si>
  <si>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</si>
  <si>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</si>
  <si>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</si>
  <si>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</si>
  <si>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</si>
  <si>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</si>
  <si>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</si>
  <si>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</si>
  <si>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</si>
  <si>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</si>
  <si>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</si>
  <si>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</si>
  <si>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</si>
  <si>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</si>
  <si>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</si>
  <si>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</si>
  <si>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</si>
  <si>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</si>
  <si>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</si>
  <si>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</si>
  <si>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</si>
  <si>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</si>
  <si>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</si>
  <si>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</si>
  <si>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</si>
  <si>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</si>
  <si>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</si>
  <si>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</si>
  <si>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</si>
  <si>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</si>
  <si>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</si>
  <si>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</si>
  <si>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</si>
  <si>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</si>
  <si>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</si>
  <si>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</si>
  <si>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</si>
  <si>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</si>
  <si>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</si>
  <si>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</si>
  <si>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</si>
  <si>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</si>
  <si>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</si>
  <si>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</si>
  <si>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</si>
  <si>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</si>
  <si>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</si>
  <si>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</si>
  <si>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</si>
  <si>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</si>
  <si>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</si>
  <si>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</si>
  <si>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</si>
  <si>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</si>
  <si>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</si>
  <si>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</si>
  <si>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</si>
  <si>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</si>
  <si>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</si>
  <si>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</si>
  <si>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</si>
  <si>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</si>
  <si>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</si>
  <si>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</si>
  <si>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</si>
  <si>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</si>
  <si>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</si>
  <si>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</si>
  <si>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</si>
  <si>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</si>
  <si>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</si>
  <si>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</si>
  <si>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</si>
  <si>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</si>
  <si>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</si>
  <si>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</si>
  <si>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</si>
  <si>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</si>
  <si>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</si>
  <si>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</si>
  <si>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</si>
  <si>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</si>
  <si>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</si>
  <si>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</si>
  <si>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</si>
  <si>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</si>
  <si>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</si>
  <si>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</si>
  <si>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</si>
  <si>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</si>
  <si>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</si>
  <si>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</si>
  <si>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</si>
  <si>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</si>
  <si>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</si>
  <si>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</si>
  <si>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</si>
  <si>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</si>
  <si>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</si>
  <si>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</si>
  <si>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</si>
  <si>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</si>
  <si>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</si>
  <si>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</si>
  <si>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</si>
  <si>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</si>
  <si>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</si>
  <si>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</si>
  <si>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</si>
  <si>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</si>
  <si>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</si>
  <si>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</si>
  <si>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</si>
  <si>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</si>
  <si>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</si>
  <si>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</si>
  <si>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</si>
  <si>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</si>
  <si>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</si>
  <si>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</si>
  <si>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</si>
  <si>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</si>
  <si>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</si>
  <si>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</si>
  <si>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</si>
  <si>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</si>
  <si>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</si>
  <si>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</si>
  <si>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</si>
  <si>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</si>
  <si>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</si>
  <si>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</si>
  <si>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</si>
  <si>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</si>
  <si>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</si>
  <si>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</si>
  <si>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</si>
  <si>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</si>
  <si>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</si>
  <si>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</si>
  <si>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</si>
  <si>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</si>
  <si>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</si>
  <si>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</si>
  <si>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</si>
  <si>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</si>
  <si>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</si>
  <si>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</si>
  <si>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</si>
  <si>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</si>
  <si>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</si>
  <si>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</si>
  <si>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</si>
  <si>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</si>
  <si>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</si>
  <si>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</si>
  <si>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</si>
  <si>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</si>
  <si>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</si>
  <si>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</si>
  <si>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</si>
  <si>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</si>
  <si>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</si>
  <si>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</si>
  <si>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</si>
  <si>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</si>
  <si>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</si>
  <si>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</si>
  <si>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</si>
  <si>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</si>
  <si>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</si>
  <si>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</si>
  <si>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</si>
  <si>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</si>
  <si>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</si>
  <si>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</si>
  <si>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</si>
  <si>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</si>
  <si>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</si>
  <si>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</si>
  <si>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</si>
  <si>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</si>
  <si>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</si>
  <si>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</si>
  <si>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</si>
  <si>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</si>
  <si>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</si>
  <si>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</si>
  <si>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</si>
  <si>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</si>
  <si>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</si>
  <si>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</si>
  <si>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</si>
  <si>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</si>
  <si>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</si>
  <si>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</si>
  <si>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</si>
  <si>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</si>
  <si>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</si>
  <si>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</si>
  <si>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</si>
  <si>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</si>
  <si>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</si>
  <si>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</si>
  <si>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</si>
  <si>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</si>
  <si>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</si>
  <si>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</si>
  <si>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</si>
  <si>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</si>
  <si>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</si>
  <si>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</si>
  <si>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</si>
  <si>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</si>
  <si>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</si>
  <si>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</si>
  <si>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</si>
  <si>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</si>
  <si>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</si>
  <si>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</si>
  <si>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</si>
  <si>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</si>
  <si>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</si>
  <si>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</si>
  <si>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</si>
  <si>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</si>
  <si>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</si>
  <si>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</si>
  <si>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</si>
  <si>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</si>
  <si>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</si>
  <si>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</si>
  <si>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</si>
  <si>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</si>
  <si>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</si>
  <si>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</si>
  <si>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</si>
  <si>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</si>
  <si>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</si>
  <si>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</si>
  <si>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</si>
  <si>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</si>
  <si>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</si>
  <si>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</si>
  <si>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</si>
  <si>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</si>
  <si>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</si>
  <si>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</si>
  <si>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</si>
  <si>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</si>
  <si>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</si>
  <si>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</si>
  <si>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</si>
  <si>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</si>
  <si>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</si>
  <si>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</si>
  <si>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</si>
  <si>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</si>
  <si>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</si>
  <si>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</si>
  <si>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</si>
  <si>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</si>
  <si>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</si>
  <si>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</si>
  <si>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</si>
  <si>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</si>
  <si>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</si>
  <si>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</si>
  <si>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</si>
  <si>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</si>
  <si>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</si>
  <si>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</si>
  <si>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</si>
  <si>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</si>
  <si>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</si>
  <si>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</si>
  <si>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</si>
  <si>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</si>
  <si>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</si>
  <si>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</si>
  <si>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</si>
  <si>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</si>
  <si>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</si>
  <si>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</si>
  <si>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</si>
  <si>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</si>
  <si>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</si>
  <si>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</si>
  <si>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</si>
  <si>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</si>
  <si>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</si>
  <si>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</si>
  <si>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</si>
  <si>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</si>
  <si>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</si>
  <si>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</si>
  <si>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</si>
  <si>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</si>
  <si>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</si>
  <si>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</si>
  <si>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</si>
  <si>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</si>
  <si>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</si>
  <si>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</si>
  <si>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</si>
  <si>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</si>
  <si>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</si>
  <si>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</si>
  <si>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</si>
  <si>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</si>
  <si>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</si>
  <si>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</si>
  <si>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</si>
  <si>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</si>
  <si>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</si>
  <si>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</si>
  <si>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</si>
  <si>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</si>
  <si>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</si>
  <si>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</si>
  <si>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</si>
  <si>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</si>
  <si>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</si>
  <si>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</si>
  <si>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</si>
  <si>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</si>
  <si>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</si>
  <si>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</si>
  <si>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</si>
  <si>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</si>
  <si>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</si>
  <si>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</si>
  <si>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</si>
  <si>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</si>
  <si>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</si>
  <si>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</si>
  <si>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</si>
  <si>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</si>
  <si>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</si>
  <si>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</si>
  <si>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</si>
  <si>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</si>
  <si>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</si>
  <si>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</si>
  <si>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</si>
  <si>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</si>
  <si>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</si>
  <si>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</si>
  <si>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</si>
  <si>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</si>
  <si>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</si>
  <si>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</si>
  <si>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</si>
  <si>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</si>
  <si>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</si>
  <si>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</si>
  <si>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</si>
  <si>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</si>
  <si>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</si>
  <si>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</si>
  <si>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</si>
  <si>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</si>
  <si>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</si>
  <si>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</si>
  <si>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</si>
  <si>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</si>
  <si>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</si>
  <si>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</si>
  <si>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</si>
  <si>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</si>
  <si>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</si>
  <si>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</si>
  <si>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</si>
  <si>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</si>
  <si>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</si>
  <si>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</si>
  <si>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</si>
  <si>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</si>
  <si>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</si>
  <si>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</si>
  <si>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</si>
  <si>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</si>
  <si>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</si>
  <si>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</si>
  <si>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</si>
  <si>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</si>
  <si>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</si>
  <si>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</si>
  <si>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</si>
  <si>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</si>
  <si>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</si>
  <si>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</si>
  <si>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</si>
  <si>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</si>
  <si>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</si>
  <si>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</si>
  <si>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</si>
  <si>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</si>
  <si>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</si>
  <si>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</si>
  <si>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</si>
  <si>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</si>
  <si>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</si>
  <si>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</si>
  <si>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</si>
  <si>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</si>
  <si>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</si>
  <si>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</si>
  <si>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</si>
  <si>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</si>
  <si>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</si>
  <si>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</si>
  <si>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</si>
  <si>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</si>
  <si>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</si>
  <si>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</si>
  <si>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</si>
  <si>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</si>
  <si>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</si>
  <si>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</si>
  <si>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</si>
  <si>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</si>
  <si>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</si>
  <si>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</si>
  <si>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</si>
  <si>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</si>
  <si>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</si>
  <si>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</si>
  <si>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</si>
  <si>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</si>
  <si>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</si>
  <si>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</si>
  <si>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</si>
  <si>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</si>
  <si>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</si>
  <si>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</si>
  <si>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</si>
  <si>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</si>
  <si>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</si>
  <si>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</si>
  <si>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</si>
  <si>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</si>
  <si>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</si>
  <si>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</si>
  <si>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</si>
  <si>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</si>
  <si>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</si>
  <si>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</si>
  <si>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</si>
  <si>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</si>
  <si>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</si>
  <si>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</si>
  <si>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</si>
  <si>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</si>
  <si>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</si>
  <si>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</si>
  <si>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</si>
  <si>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</si>
  <si>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</si>
  <si>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</si>
  <si>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</si>
  <si>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</si>
  <si>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</si>
  <si>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</si>
  <si>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</si>
  <si>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</si>
  <si>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</si>
  <si>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</si>
  <si>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</si>
  <si>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</si>
  <si>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</si>
  <si>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</si>
  <si>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</si>
  <si>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</si>
  <si>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</si>
  <si>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</si>
  <si>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</si>
  <si>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</si>
  <si>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</si>
  <si>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</si>
  <si>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</si>
  <si>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</si>
  <si>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</si>
  <si>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</si>
  <si>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</si>
  <si>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</si>
  <si>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</si>
  <si>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</si>
  <si>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</si>
  <si>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</si>
  <si>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</si>
  <si>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</si>
  <si>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</si>
  <si>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</si>
  <si>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</si>
  <si>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</si>
  <si>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</si>
  <si>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</si>
  <si>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</si>
  <si>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</si>
  <si>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</si>
  <si>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</si>
  <si>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</si>
  <si>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</si>
  <si>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</si>
  <si>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</si>
  <si>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</si>
  <si>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</si>
  <si>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</si>
  <si>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</si>
  <si>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</si>
  <si>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</si>
  <si>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</si>
  <si>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</si>
  <si>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</si>
  <si>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</si>
  <si>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</si>
  <si>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</si>
  <si>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</si>
  <si>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</si>
  <si>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</si>
  <si>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</si>
  <si>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</si>
  <si>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</si>
  <si>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</si>
  <si>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</si>
  <si>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</si>
  <si>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</si>
  <si>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</si>
  <si>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</si>
  <si>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</si>
  <si>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</si>
  <si>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</si>
  <si>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</si>
  <si>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</si>
  <si>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</si>
  <si>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</si>
  <si>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</si>
  <si>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</si>
  <si>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</si>
  <si>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</si>
  <si>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</si>
  <si>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</si>
  <si>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</si>
  <si>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</si>
  <si>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</si>
  <si>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</si>
  <si>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</si>
  <si>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</si>
  <si>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</si>
  <si>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</si>
  <si>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</si>
  <si>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</si>
  <si>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</si>
  <si>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</si>
  <si>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</si>
  <si>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</si>
  <si>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</si>
  <si>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</si>
  <si>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</si>
  <si>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</si>
  <si>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</si>
  <si>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</si>
  <si>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</si>
  <si>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</si>
  <si>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</si>
  <si>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</si>
  <si>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</si>
  <si>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</si>
  <si>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</si>
  <si>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</si>
  <si>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</si>
  <si>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</si>
  <si>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</si>
  <si>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</si>
  <si>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</si>
  <si>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</si>
  <si>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</si>
  <si>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</si>
  <si>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</si>
  <si>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</si>
  <si>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</si>
  <si>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</si>
  <si>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</si>
  <si>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</si>
  <si>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</si>
  <si>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</si>
  <si>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</si>
  <si>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</si>
  <si>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</si>
  <si>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</si>
  <si>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</si>
  <si>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</si>
  <si>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</si>
  <si>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</si>
  <si>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</si>
  <si>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</si>
  <si>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</si>
  <si>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</si>
  <si>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</si>
  <si>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</si>
  <si>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</si>
  <si>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</si>
  <si>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</si>
  <si>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</si>
  <si>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</si>
  <si>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</si>
  <si>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</si>
  <si>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</si>
  <si>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</si>
  <si>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</si>
  <si>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</si>
  <si>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</si>
  <si>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</si>
  <si>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</si>
  <si>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</si>
  <si>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</si>
  <si>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</si>
  <si>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</si>
  <si>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</si>
  <si>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</si>
  <si>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</si>
  <si>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</si>
  <si>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</si>
  <si>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</si>
  <si>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</si>
  <si>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</si>
  <si>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</si>
  <si>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</si>
  <si>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</si>
  <si>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</si>
  <si>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</si>
  <si>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</si>
  <si>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</si>
  <si>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</si>
  <si>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</si>
  <si>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</si>
  <si>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</si>
  <si>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</si>
  <si>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</si>
  <si>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</si>
  <si>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</si>
  <si>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</si>
  <si>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</si>
  <si>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</si>
  <si>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</si>
  <si>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</si>
  <si>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</si>
  <si>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</si>
  <si>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</si>
  <si>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</si>
  <si>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</si>
  <si>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</si>
  <si>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</si>
  <si>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</si>
  <si>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</si>
  <si>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</si>
  <si>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</si>
  <si>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</si>
  <si>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</si>
  <si>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</si>
  <si>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</si>
  <si>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</si>
  <si>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</si>
  <si>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</si>
  <si>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</si>
  <si>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</si>
  <si>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</si>
  <si>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</si>
  <si>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</si>
  <si>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</si>
  <si>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</si>
  <si>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</si>
  <si>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</si>
  <si>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</si>
  <si>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</si>
  <si>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</si>
  <si>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</si>
  <si>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</si>
  <si>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</si>
  <si>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</si>
  <si>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</si>
  <si>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</si>
  <si>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</si>
  <si>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</si>
  <si>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</si>
  <si>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</si>
  <si>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</si>
  <si>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</si>
  <si>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</si>
  <si>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</si>
  <si>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</si>
  <si>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</si>
  <si>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</si>
  <si>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</si>
  <si>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</si>
  <si>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</si>
  <si>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</si>
  <si>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</si>
  <si>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</si>
  <si>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</si>
  <si>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</si>
  <si>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</si>
  <si>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</si>
  <si>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</si>
  <si>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</si>
  <si>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</si>
  <si>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</si>
  <si>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</si>
  <si>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</si>
  <si>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</si>
  <si>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</si>
  <si>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</si>
  <si>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</si>
  <si>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</si>
  <si>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</si>
  <si>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</si>
  <si>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</si>
  <si>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</si>
  <si>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</si>
  <si>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</si>
  <si>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</si>
  <si>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</si>
  <si>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</si>
  <si>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</si>
  <si>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</si>
  <si>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</si>
  <si>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</si>
  <si>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</si>
  <si>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</si>
  <si>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</si>
  <si>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</si>
  <si>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</si>
  <si>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</si>
  <si>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</si>
  <si>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</si>
  <si>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</si>
  <si>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</si>
  <si>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</si>
  <si>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</si>
  <si>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</si>
  <si>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</si>
  <si>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</si>
  <si>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</si>
  <si>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</si>
  <si>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</si>
  <si>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</si>
  <si>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</si>
  <si>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</si>
  <si>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</si>
  <si>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</si>
  <si>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</si>
  <si>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</si>
  <si>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</si>
  <si>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</si>
  <si>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</si>
  <si>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</si>
  <si>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</si>
  <si>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</si>
  <si>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</si>
  <si>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</si>
  <si>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</si>
  <si>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</si>
  <si>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</si>
  <si>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</si>
  <si>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</si>
  <si>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</si>
  <si>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</si>
  <si>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</si>
  <si>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</si>
  <si>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</si>
  <si>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</si>
  <si>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</si>
  <si>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</si>
  <si>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</si>
  <si>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</si>
  <si>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</si>
  <si>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</si>
  <si>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</si>
  <si>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</si>
  <si>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</si>
  <si>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</si>
  <si>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</si>
  <si>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</si>
  <si>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</si>
  <si>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</si>
  <si>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</si>
  <si>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</si>
  <si>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</si>
  <si>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</si>
  <si>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</si>
  <si>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</si>
  <si>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</si>
  <si>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</si>
  <si>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</si>
  <si>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</si>
  <si>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</si>
  <si>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</si>
  <si>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</si>
  <si>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</si>
  <si>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</si>
  <si>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</si>
  <si>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</si>
  <si>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</si>
  <si>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</si>
  <si>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</si>
  <si>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</si>
  <si>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</si>
  <si>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</si>
  <si>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</si>
  <si>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</si>
  <si>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</si>
  <si>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</si>
  <si>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</si>
  <si>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</si>
  <si>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</si>
  <si>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</si>
  <si>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</si>
  <si>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</si>
  <si>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</si>
  <si>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</si>
  <si>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</si>
  <si>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</si>
  <si>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</si>
  <si>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</si>
  <si>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</si>
  <si>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</si>
  <si>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</si>
  <si>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</si>
  <si>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</si>
  <si>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</si>
  <si>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</si>
  <si>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</si>
  <si>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</si>
  <si>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</si>
  <si>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</si>
  <si>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</si>
  <si>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</si>
  <si>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</si>
  <si>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</si>
  <si>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</si>
  <si>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</si>
  <si>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</si>
  <si>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</si>
  <si>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</si>
  <si>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</si>
  <si>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</si>
  <si>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</si>
  <si>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</si>
  <si>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</si>
  <si>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</si>
  <si>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</si>
  <si>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</si>
  <si>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</si>
  <si>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</si>
  <si>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</si>
  <si>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</si>
  <si>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</si>
  <si>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</si>
  <si>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</si>
  <si>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</si>
  <si>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</si>
  <si>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</si>
  <si>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</si>
  <si>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</si>
  <si>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</si>
  <si>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</si>
  <si>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</si>
  <si>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</si>
  <si>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</si>
  <si>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</si>
  <si>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</si>
  <si>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</si>
  <si>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</si>
  <si>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</si>
  <si>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</si>
  <si>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</si>
  <si>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</si>
  <si>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</si>
  <si>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</si>
  <si>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</si>
  <si>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</si>
  <si>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</si>
  <si>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</si>
  <si>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</si>
  <si>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</si>
  <si>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</si>
  <si>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</si>
  <si>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</si>
  <si>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</si>
  <si>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</si>
  <si>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</si>
  <si>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</si>
  <si>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</si>
  <si>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</si>
  <si>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</si>
  <si>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</si>
  <si>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</si>
  <si>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</si>
  <si>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</si>
  <si>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</si>
  <si>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</si>
  <si>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</si>
  <si>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</si>
  <si>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</si>
  <si>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</si>
  <si>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</si>
  <si>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</si>
  <si>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</si>
  <si>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</si>
  <si>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</si>
  <si>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</si>
  <si>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</si>
  <si>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</si>
  <si>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</si>
  <si>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</si>
  <si>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</si>
  <si>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</si>
  <si>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</si>
  <si>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</si>
  <si>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</si>
  <si>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</si>
  <si>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</si>
  <si>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</si>
  <si>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</si>
  <si>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</si>
  <si>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</si>
  <si>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</si>
  <si>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</si>
  <si>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</si>
  <si>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</si>
  <si>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</si>
  <si>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</si>
  <si>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</si>
  <si>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</si>
  <si>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</si>
  <si>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</si>
  <si>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</si>
  <si>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</si>
  <si>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</si>
  <si>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</si>
  <si>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</si>
  <si>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</si>
  <si>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</si>
  <si>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</si>
  <si>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</si>
  <si>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</si>
  <si>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</si>
  <si>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</si>
  <si>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</si>
  <si>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</si>
  <si>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</si>
  <si>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</si>
  <si>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</si>
  <si>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</si>
  <si>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</si>
  <si>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</si>
  <si>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</si>
  <si>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</si>
  <si>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</si>
  <si>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</si>
  <si>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</si>
  <si>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</si>
  <si>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</si>
  <si>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</si>
  <si>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</si>
  <si>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</si>
  <si>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</si>
  <si>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</si>
  <si>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</si>
  <si>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</si>
  <si>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</si>
  <si>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</si>
  <si>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</si>
  <si>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</si>
  <si>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</si>
  <si>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</si>
  <si>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</si>
  <si>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</si>
  <si>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</si>
  <si>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</si>
  <si>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</si>
  <si>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</si>
  <si>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</si>
  <si>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</si>
  <si>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</si>
  <si>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</si>
  <si>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</si>
  <si>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</si>
  <si>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</si>
  <si>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</si>
  <si>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</si>
  <si>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</si>
  <si>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</si>
  <si>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</si>
  <si>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</si>
  <si>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</si>
  <si>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</si>
  <si>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</si>
  <si>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</si>
  <si>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</si>
  <si>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</si>
  <si>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</si>
  <si>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</si>
  <si>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</si>
  <si>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</si>
  <si>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</si>
  <si>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</si>
  <si>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</si>
  <si>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</si>
  <si>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</si>
  <si>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</si>
  <si>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</si>
  <si>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</si>
  <si>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</si>
  <si>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</si>
  <si>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</si>
  <si>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</si>
  <si>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</si>
  <si>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</si>
  <si>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</si>
  <si>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</si>
  <si>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</si>
  <si>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</si>
  <si>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</si>
  <si>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</si>
  <si>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</si>
  <si>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</si>
  <si>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</si>
  <si>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</si>
  <si>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</si>
  <si>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</si>
  <si>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</si>
  <si>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</si>
  <si>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</si>
  <si>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</si>
  <si>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</si>
  <si>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</si>
  <si>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</si>
  <si>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</si>
  <si>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</si>
  <si>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</si>
  <si>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</si>
  <si>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</si>
  <si>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</si>
  <si>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</si>
  <si>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</si>
  <si>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</si>
  <si>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</si>
  <si>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</si>
  <si>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</si>
  <si>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</si>
  <si>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</si>
  <si>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</si>
  <si>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</si>
  <si>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</si>
  <si>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</si>
  <si>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</si>
  <si>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</si>
  <si>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</si>
  <si>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</si>
  <si>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</si>
  <si>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</si>
  <si>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</si>
  <si>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</si>
  <si>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</si>
  <si>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</si>
  <si>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</si>
  <si>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</si>
  <si>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</si>
  <si>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</si>
  <si>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</si>
  <si>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</si>
  <si>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</si>
  <si>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</si>
  <si>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</si>
  <si>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</si>
  <si>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</si>
  <si>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</si>
  <si>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</si>
  <si>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</si>
  <si>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</si>
  <si>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</si>
  <si>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</si>
  <si>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</si>
  <si>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</si>
  <si>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</si>
  <si>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</si>
  <si>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</si>
  <si>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</si>
  <si>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</si>
  <si>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</si>
  <si>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</si>
  <si>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</si>
  <si>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</si>
  <si>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</si>
  <si>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</si>
  <si>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</si>
  <si>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</si>
  <si>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</si>
  <si>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</si>
  <si>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</si>
  <si>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</si>
  <si>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</si>
  <si>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</si>
  <si>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</si>
  <si>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</si>
  <si>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</si>
  <si>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</si>
  <si>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</si>
  <si>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</si>
  <si>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</si>
  <si>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</si>
  <si>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</si>
  <si>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</si>
  <si>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</si>
  <si>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</si>
  <si>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</si>
  <si>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</si>
  <si>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</si>
  <si>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</si>
  <si>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</si>
  <si>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</si>
  <si>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</si>
  <si>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</si>
  <si>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</si>
  <si>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</si>
  <si>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</si>
  <si>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</si>
  <si>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</si>
  <si>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</si>
  <si>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</si>
  <si>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</si>
  <si>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</si>
  <si>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</si>
  <si>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</si>
  <si>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</si>
  <si>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</si>
  <si>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</si>
  <si>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</si>
  <si>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</si>
  <si>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</si>
  <si>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</si>
  <si>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</si>
  <si>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</si>
  <si>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</si>
  <si>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</si>
  <si>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</si>
  <si>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</si>
  <si>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</si>
  <si>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</si>
  <si>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</si>
  <si>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</si>
  <si>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</si>
  <si>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</si>
  <si>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</si>
  <si>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</si>
  <si>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</si>
  <si>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</si>
  <si>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</si>
  <si>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</si>
  <si>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</si>
  <si>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</si>
  <si>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</si>
  <si>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</si>
  <si>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</si>
  <si>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</si>
  <si>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</si>
  <si>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</si>
  <si>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</si>
  <si>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</si>
  <si>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</si>
  <si>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</si>
  <si>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</si>
  <si>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</si>
  <si>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</si>
  <si>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</si>
  <si>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</si>
  <si>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</si>
  <si>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</si>
  <si>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</si>
  <si>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</si>
  <si>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</si>
  <si>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</si>
  <si>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</si>
  <si>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</si>
  <si>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</si>
  <si>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</si>
  <si>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</si>
  <si>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</si>
  <si>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</si>
  <si>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</si>
  <si>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</si>
  <si>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</si>
  <si>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</si>
  <si>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</si>
  <si>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</si>
  <si>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</si>
  <si>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</si>
  <si>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</si>
  <si>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</si>
  <si>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</si>
  <si>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</si>
  <si>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</si>
  <si>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</si>
  <si>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</si>
  <si>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</si>
  <si>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</si>
  <si>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</si>
  <si>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</si>
  <si>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</si>
  <si>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</si>
  <si>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</si>
  <si>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</si>
  <si>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</si>
  <si>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</si>
  <si>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</si>
  <si>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</si>
  <si>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</si>
  <si>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</si>
  <si>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</si>
  <si>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</si>
  <si>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</si>
  <si>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</si>
  <si>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</si>
  <si>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</si>
  <si>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</si>
  <si>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</si>
  <si>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</si>
  <si>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</si>
  <si>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</si>
  <si>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</si>
  <si>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</si>
  <si>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</si>
  <si>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</si>
  <si>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</si>
  <si>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</si>
  <si>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</si>
  <si>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</si>
  <si>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</si>
  <si>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</si>
  <si>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</si>
  <si>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</si>
  <si>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</si>
  <si>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</si>
  <si>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</si>
  <si>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</si>
  <si>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</si>
  <si>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</si>
  <si>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</si>
  <si>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</si>
  <si>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</si>
  <si>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</si>
  <si>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</si>
  <si>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</si>
  <si>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</si>
  <si>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</si>
  <si>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</si>
  <si>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</si>
  <si>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</si>
  <si>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</si>
  <si>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</si>
  <si>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</si>
  <si>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</si>
  <si>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</si>
  <si>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</si>
  <si>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</si>
  <si>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</si>
  <si>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</si>
  <si>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</si>
  <si>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</si>
  <si>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</si>
  <si>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</si>
  <si>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</si>
  <si>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</si>
  <si>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</si>
  <si>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</si>
  <si>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</si>
  <si>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</si>
  <si>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</si>
  <si>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</si>
  <si>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</si>
  <si>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</si>
  <si>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</si>
  <si>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</si>
  <si>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</si>
  <si>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</si>
  <si>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</si>
  <si>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</si>
  <si>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</si>
  <si>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</si>
  <si>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</si>
  <si>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</si>
  <si>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</si>
  <si>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</si>
  <si>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</si>
  <si>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</si>
  <si>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</si>
  <si>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</si>
  <si>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</si>
  <si>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</si>
  <si>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</si>
  <si>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</si>
  <si>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</si>
  <si>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</si>
  <si>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</si>
  <si>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</si>
  <si>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</si>
  <si>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</si>
  <si>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</si>
  <si>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</si>
  <si>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</si>
  <si>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</si>
  <si>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</si>
  <si>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</si>
  <si>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</si>
  <si>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</si>
  <si>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</si>
  <si>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</si>
  <si>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</si>
  <si>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</si>
  <si>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</si>
  <si>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</si>
  <si>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</si>
  <si>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</si>
  <si>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</si>
  <si>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</si>
  <si>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</si>
  <si>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</si>
  <si>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</si>
  <si>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</si>
  <si>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</si>
  <si>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</si>
  <si>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</si>
  <si>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</si>
  <si>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</si>
  <si>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</si>
  <si>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</si>
  <si>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</si>
  <si>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</si>
  <si>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</si>
  <si>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</si>
  <si>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</si>
  <si>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</si>
  <si>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</si>
  <si>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</si>
  <si>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</si>
  <si>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</si>
  <si>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</si>
  <si>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</si>
  <si>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</si>
  <si>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</si>
  <si>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</si>
  <si>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</si>
  <si>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</si>
  <si>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</si>
  <si>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</si>
  <si>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</si>
  <si>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</si>
  <si>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</si>
  <si>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</si>
  <si>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</si>
  <si>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</si>
  <si>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</si>
  <si>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</si>
  <si>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</si>
  <si>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</si>
  <si>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</si>
  <si>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</si>
  <si>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</si>
  <si>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</si>
  <si>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</si>
  <si>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</si>
  <si>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</si>
  <si>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</si>
  <si>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</si>
  <si>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</si>
  <si>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</si>
  <si>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</si>
  <si>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</si>
  <si>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</si>
  <si>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</si>
  <si>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</si>
  <si>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</si>
  <si>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</si>
  <si>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</si>
  <si>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</si>
  <si>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</si>
  <si>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</si>
  <si>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</si>
  <si>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</si>
  <si>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</si>
  <si>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</si>
  <si>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</si>
  <si>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</si>
  <si>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</si>
  <si>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</si>
  <si>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</si>
  <si>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</si>
  <si>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</si>
  <si>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</si>
  <si>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</si>
  <si>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</si>
  <si>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</si>
  <si>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</si>
  <si>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</si>
  <si>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</si>
  <si>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</si>
  <si>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</si>
  <si>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</si>
  <si>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</si>
  <si>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</si>
  <si>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</si>
  <si>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</si>
  <si>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</si>
  <si>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</si>
  <si>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</si>
  <si>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</si>
  <si>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</si>
  <si>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</si>
  <si>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</si>
  <si>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</si>
  <si>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</si>
  <si>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</si>
  <si>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</si>
  <si>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</si>
  <si>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</si>
  <si>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</si>
  <si>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</si>
  <si>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</si>
  <si>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</si>
  <si>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</si>
  <si>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</si>
  <si>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</si>
  <si>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</si>
  <si>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</si>
  <si>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</si>
  <si>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</si>
  <si>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</si>
  <si>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</si>
  <si>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</si>
  <si>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</si>
  <si>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</si>
  <si>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</si>
  <si>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</si>
  <si>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</si>
  <si>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</si>
  <si>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</si>
  <si>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</si>
  <si>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</si>
  <si>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</si>
  <si>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</si>
  <si>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</si>
  <si>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</si>
  <si>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</si>
  <si>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</si>
  <si>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</si>
  <si>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</si>
  <si>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</si>
  <si>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</si>
  <si>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</si>
  <si>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</si>
  <si>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</si>
  <si>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</si>
  <si>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</si>
  <si>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</si>
  <si>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</si>
  <si>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</si>
  <si>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</si>
  <si>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</si>
  <si>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</si>
  <si>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</si>
  <si>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</si>
  <si>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</si>
  <si>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</si>
  <si>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</si>
  <si>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</si>
  <si>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</si>
  <si>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</si>
  <si>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</si>
  <si>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</si>
  <si>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</si>
  <si>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</si>
  <si>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</si>
  <si>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</si>
  <si>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</si>
  <si>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</si>
  <si>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</si>
  <si>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</si>
  <si>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</si>
  <si>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</si>
  <si>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</si>
  <si>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</si>
  <si>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</si>
  <si>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</si>
  <si>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</si>
  <si>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</si>
  <si>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</si>
  <si>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</si>
  <si>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</si>
  <si>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</si>
  <si>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</si>
  <si>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</si>
  <si>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</si>
  <si>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</si>
  <si>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</si>
  <si>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</si>
  <si>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</si>
  <si>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</si>
  <si>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</si>
  <si>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</si>
  <si>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</si>
  <si>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</si>
  <si>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</si>
  <si>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</si>
  <si>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</si>
  <si>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</si>
  <si>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</si>
  <si>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</si>
  <si>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</si>
  <si>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</si>
  <si>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</si>
  <si>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</si>
  <si>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</si>
  <si>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</si>
  <si>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</si>
  <si>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</si>
  <si>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</si>
  <si>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</si>
  <si>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</si>
  <si>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</si>
  <si>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</si>
  <si>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</si>
  <si>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</si>
  <si>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</si>
  <si>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</si>
  <si>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</si>
  <si>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</si>
  <si>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</si>
  <si>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</si>
  <si>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</si>
  <si>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</si>
  <si>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</si>
  <si>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</si>
  <si>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</si>
  <si>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</si>
  <si>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</si>
  <si>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</si>
  <si>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</si>
  <si>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</si>
  <si>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</si>
  <si>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</si>
  <si>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</si>
  <si>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</si>
  <si>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</si>
  <si>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</si>
  <si>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</si>
  <si>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</si>
  <si>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</si>
  <si>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</si>
  <si>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</si>
  <si>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</si>
  <si>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</si>
  <si>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</si>
  <si>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</si>
  <si>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</si>
  <si>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</si>
  <si>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</si>
  <si>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</si>
  <si>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</si>
  <si>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</si>
  <si>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</si>
  <si>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</si>
  <si>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</si>
  <si>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</si>
  <si>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</si>
  <si>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</si>
  <si>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</si>
  <si>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</si>
  <si>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</si>
  <si>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</si>
  <si>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</si>
  <si>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</si>
  <si>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</si>
  <si>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</si>
  <si>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</si>
  <si>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</si>
  <si>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</si>
  <si>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</si>
  <si>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</si>
  <si>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</si>
  <si>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</si>
  <si>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</si>
  <si>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</si>
  <si>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</si>
  <si>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</si>
  <si>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</si>
  <si>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</si>
  <si>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</si>
  <si>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</si>
  <si>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</si>
  <si>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</si>
  <si>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</si>
  <si>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</si>
  <si>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</si>
  <si>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</si>
  <si>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</si>
  <si>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</si>
  <si>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</si>
  <si>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</si>
  <si>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</si>
  <si>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</si>
  <si>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</si>
  <si>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</si>
  <si>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</si>
  <si>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</si>
  <si>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</si>
  <si>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</si>
  <si>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</si>
  <si>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</si>
  <si>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</si>
  <si>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</si>
  <si>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</si>
  <si>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</si>
  <si>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</si>
  <si>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</si>
  <si>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</si>
  <si>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</si>
  <si>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</si>
  <si>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</si>
  <si>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</si>
  <si>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</si>
  <si>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</si>
  <si>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</si>
  <si>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</si>
  <si>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</si>
  <si>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</si>
  <si>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</si>
  <si>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</si>
  <si>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</si>
  <si>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</si>
  <si>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</si>
  <si>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</si>
  <si>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</si>
  <si>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</si>
  <si>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</si>
  <si>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</si>
  <si>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</si>
  <si>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</si>
  <si>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</si>
  <si>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</si>
  <si>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</si>
  <si>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</si>
  <si>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</si>
  <si>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</si>
  <si>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</si>
  <si>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</si>
  <si>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</si>
  <si>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</si>
  <si>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</si>
  <si>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</si>
  <si>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</si>
  <si>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</si>
  <si>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</si>
  <si>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</si>
  <si>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</si>
  <si>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</si>
  <si>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</si>
  <si>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</si>
  <si>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</si>
  <si>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</si>
  <si>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</si>
  <si>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</si>
  <si>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</si>
  <si>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</si>
  <si>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</si>
  <si>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</si>
  <si>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</si>
  <si>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</si>
  <si>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</si>
  <si>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</si>
  <si>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</si>
  <si>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</si>
  <si>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</si>
  <si>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</si>
  <si>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</si>
  <si>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</si>
  <si>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</si>
  <si>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</si>
  <si>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</si>
  <si>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</si>
  <si>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</si>
  <si>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</si>
  <si>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</si>
  <si>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</si>
  <si>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</si>
  <si>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</si>
  <si>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</si>
  <si>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</si>
  <si>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</si>
  <si>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</si>
  <si>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</si>
  <si>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</si>
  <si>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</si>
  <si>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</si>
  <si>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</si>
  <si>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</si>
  <si>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</si>
  <si>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</si>
  <si>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</si>
  <si>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</si>
  <si>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</si>
  <si>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</si>
  <si>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</si>
  <si>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</si>
  <si>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</si>
  <si>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</si>
  <si>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</si>
  <si>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</si>
  <si>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</si>
  <si>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</si>
  <si>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</si>
  <si>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</si>
  <si>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</si>
  <si>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</si>
  <si>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</si>
  <si>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</si>
  <si>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</si>
  <si>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</si>
  <si>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</si>
  <si>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</si>
  <si>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</si>
  <si>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</si>
  <si>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</si>
  <si>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</si>
  <si>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</si>
  <si>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</si>
  <si>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</si>
  <si>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</si>
  <si>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</si>
  <si>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</si>
  <si>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</si>
  <si>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</si>
  <si>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</si>
  <si>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</si>
  <si>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</si>
  <si>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</si>
  <si>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</si>
  <si>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</si>
  <si>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</si>
  <si>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</si>
  <si>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</si>
  <si>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</si>
  <si>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</si>
  <si>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</si>
  <si>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</si>
  <si>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</si>
  <si>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</si>
  <si>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</si>
  <si>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</si>
  <si>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</si>
  <si>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</si>
  <si>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</si>
  <si>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</si>
  <si>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</si>
  <si>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</si>
  <si>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</si>
  <si>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</si>
  <si>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</si>
  <si>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</si>
  <si>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</si>
  <si>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</si>
  <si>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</si>
  <si>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</si>
  <si>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</si>
  <si>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</si>
  <si>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</si>
  <si>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</si>
  <si>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</si>
  <si>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</si>
  <si>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</si>
  <si>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</si>
  <si>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</si>
  <si>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</si>
  <si>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</si>
  <si>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</si>
  <si>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</si>
  <si>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</si>
  <si>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</si>
  <si>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</si>
  <si>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</si>
  <si>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</si>
  <si>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</si>
  <si>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</si>
  <si>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</si>
  <si>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</si>
  <si>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</si>
  <si>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</si>
  <si>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</si>
  <si>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</si>
  <si>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</si>
  <si>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</si>
  <si>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</si>
  <si>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</si>
  <si>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</si>
  <si>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</si>
  <si>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</si>
  <si>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</si>
  <si>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</si>
  <si>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</si>
  <si>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</si>
  <si>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</si>
  <si>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</si>
  <si>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</si>
  <si>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</si>
  <si>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</si>
  <si>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</si>
  <si>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</si>
  <si>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</si>
  <si>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</si>
  <si>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</si>
  <si>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</si>
  <si>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</si>
  <si>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</si>
  <si>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</si>
  <si>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</si>
  <si>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</si>
  <si>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</si>
  <si>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</si>
  <si>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</si>
  <si>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</si>
  <si>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</si>
  <si>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</si>
  <si>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</si>
  <si>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</si>
  <si>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</si>
  <si>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</si>
  <si>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</si>
  <si>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</si>
  <si>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</si>
  <si>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</si>
  <si>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</si>
  <si>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</si>
  <si>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</si>
  <si>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</si>
  <si>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</si>
  <si>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</si>
  <si>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</si>
  <si>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</si>
  <si>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</si>
  <si>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</si>
  <si>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</si>
  <si>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</si>
  <si>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</si>
  <si>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</si>
  <si>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</si>
  <si>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</si>
  <si>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</si>
  <si>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</si>
  <si>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</si>
  <si>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</si>
  <si>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</si>
  <si>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</si>
  <si>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</si>
  <si>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</si>
  <si>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</si>
  <si>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</si>
  <si>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</si>
  <si>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</si>
  <si>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</si>
  <si>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</si>
  <si>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</si>
  <si>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</si>
  <si>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</si>
  <si>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</si>
  <si>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</si>
  <si>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</si>
  <si>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</si>
  <si>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</si>
  <si>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</si>
  <si>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</si>
  <si>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</si>
  <si>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</si>
  <si>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</si>
  <si>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</si>
  <si>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</si>
  <si>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</si>
  <si>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</si>
  <si>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</si>
  <si>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</si>
  <si>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</si>
  <si>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</si>
  <si>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</si>
  <si>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</si>
  <si>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</si>
  <si>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</si>
  <si>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</si>
  <si>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</si>
  <si>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</si>
  <si>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</si>
  <si>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</si>
  <si>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</si>
  <si>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</si>
  <si>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</si>
  <si>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</si>
  <si>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</si>
  <si>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</si>
  <si>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</si>
  <si>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</si>
  <si>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</si>
  <si>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</si>
  <si>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</si>
  <si>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</si>
  <si>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</si>
  <si>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</si>
  <si>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</si>
  <si>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</si>
  <si>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</si>
  <si>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</si>
  <si>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</si>
  <si>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</si>
  <si>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</si>
  <si>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</si>
  <si>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</si>
  <si>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</si>
  <si>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</si>
  <si>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</si>
  <si>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</si>
  <si>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</si>
  <si>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</si>
  <si>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</si>
  <si>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</si>
  <si>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</si>
  <si>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</si>
  <si>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</si>
  <si>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</si>
  <si>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</si>
  <si>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</si>
  <si>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</si>
  <si>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</si>
  <si>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</si>
  <si>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</si>
  <si>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</si>
  <si>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</si>
  <si>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</si>
  <si>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</si>
  <si>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</si>
  <si>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</si>
  <si>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</si>
  <si>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</si>
  <si>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</si>
  <si>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</si>
  <si>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</si>
  <si>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</si>
  <si>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</si>
  <si>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</si>
  <si>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</si>
  <si>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</si>
  <si>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</si>
  <si>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</si>
  <si>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</si>
  <si>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</si>
  <si>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</si>
  <si>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</si>
  <si>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</si>
  <si>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</si>
  <si>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</si>
  <si>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</si>
  <si>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</si>
  <si>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</si>
  <si>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</si>
  <si>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</si>
  <si>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</si>
  <si>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</si>
  <si>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</si>
  <si>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</si>
  <si>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</si>
  <si>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</si>
  <si>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</si>
  <si>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</si>
  <si>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</si>
  <si>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</si>
  <si>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</si>
  <si>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</si>
  <si>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</si>
  <si>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</si>
  <si>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</si>
  <si>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</si>
  <si>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</si>
  <si>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</si>
  <si>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</si>
  <si>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</si>
  <si>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</si>
  <si>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</si>
  <si>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</si>
  <si>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</si>
  <si>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</si>
  <si>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</si>
  <si>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</si>
  <si>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</si>
  <si>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</si>
  <si>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</si>
  <si>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</si>
  <si>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</si>
  <si>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</si>
  <si>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</si>
  <si>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</si>
  <si>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</si>
  <si>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</si>
  <si>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</si>
  <si>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</si>
  <si>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</si>
  <si>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</si>
  <si>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</si>
  <si>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</si>
  <si>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</si>
  <si>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</si>
  <si>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</si>
  <si>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</si>
  <si>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</si>
  <si>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</si>
  <si>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</si>
  <si>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</si>
  <si>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</si>
  <si>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</si>
  <si>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</si>
  <si>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</si>
  <si>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</si>
  <si>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</si>
  <si>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</si>
  <si>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</si>
  <si>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</si>
  <si>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</si>
  <si>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</si>
  <si>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</si>
  <si>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</si>
  <si>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</si>
  <si>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</si>
  <si>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</si>
  <si>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</si>
  <si>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</si>
  <si>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</si>
  <si>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</si>
  <si>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</si>
  <si>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</si>
  <si>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</si>
  <si>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</si>
  <si>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</si>
  <si>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</si>
  <si>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</si>
  <si>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</si>
  <si>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</si>
  <si>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</si>
  <si>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</si>
  <si>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</si>
  <si>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</si>
  <si>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</si>
  <si>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</si>
  <si>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</si>
  <si>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</si>
  <si>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</si>
  <si>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</si>
  <si>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</si>
  <si>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</si>
  <si>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</si>
  <si>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</si>
  <si>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</si>
  <si>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</si>
  <si>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</si>
  <si>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</si>
  <si>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</si>
  <si>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</si>
  <si>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</si>
  <si>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</si>
  <si>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</si>
  <si>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</si>
  <si>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</si>
  <si>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</si>
  <si>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</si>
  <si>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</si>
  <si>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</si>
  <si>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</si>
  <si>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</si>
  <si>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</si>
  <si>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</si>
  <si>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</si>
  <si>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</si>
  <si>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</si>
  <si>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</si>
  <si>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</si>
  <si>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</si>
  <si>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</si>
  <si>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</si>
  <si>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</si>
  <si>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</si>
  <si>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</si>
  <si>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</si>
  <si>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</si>
  <si>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</si>
  <si>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</si>
  <si>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</si>
  <si>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</si>
  <si>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</si>
  <si>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</si>
  <si>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</si>
  <si>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</si>
  <si>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</si>
  <si>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</si>
  <si>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</si>
  <si>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</si>
  <si>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</si>
  <si>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</si>
  <si>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</si>
  <si>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</si>
  <si>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</si>
  <si>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</si>
  <si>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</si>
  <si>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</si>
  <si>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</si>
  <si>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</si>
  <si>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</si>
  <si>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</si>
  <si>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</si>
  <si>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</si>
  <si>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</si>
  <si>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</si>
  <si>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</si>
  <si>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</si>
  <si>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</si>
  <si>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</si>
  <si>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</si>
  <si>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</si>
  <si>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</si>
  <si>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</si>
  <si>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</si>
  <si>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</si>
  <si>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</si>
  <si>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</si>
  <si>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</si>
  <si>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</si>
  <si>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</si>
  <si>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</si>
  <si>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</si>
  <si>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</si>
  <si>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</si>
  <si>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</si>
  <si>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</si>
  <si>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</si>
  <si>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</si>
  <si>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</si>
  <si>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</si>
  <si>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</si>
  <si>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</si>
  <si>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</si>
  <si>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</si>
  <si>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</si>
  <si>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</si>
  <si>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</si>
  <si>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</si>
  <si>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</si>
  <si>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</si>
  <si>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</si>
  <si>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</si>
  <si>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</si>
  <si>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</si>
  <si>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</si>
  <si>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</si>
  <si>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</si>
  <si>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</si>
  <si>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</si>
  <si>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</si>
  <si>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</si>
  <si>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</si>
  <si>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</si>
  <si>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</si>
  <si>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</si>
  <si>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</si>
  <si>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</si>
  <si>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</si>
  <si>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</si>
  <si>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</si>
  <si>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</si>
  <si>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</si>
  <si>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</si>
  <si>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</si>
  <si>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</si>
  <si>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</si>
  <si>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</si>
  <si>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</si>
  <si>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</si>
  <si>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</si>
  <si>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</si>
  <si>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</si>
  <si>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</si>
  <si>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</si>
  <si>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</si>
  <si>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</si>
  <si>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</si>
  <si>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</si>
  <si>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</si>
  <si>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</si>
  <si>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</si>
  <si>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</si>
  <si>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</si>
  <si>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</si>
  <si>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</si>
  <si>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</si>
  <si>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</si>
  <si>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</si>
  <si>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</si>
  <si>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</si>
  <si>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</si>
  <si>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</si>
  <si>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</si>
  <si>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</si>
  <si>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</si>
  <si>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</si>
  <si>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</si>
  <si>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</si>
  <si>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</si>
  <si>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</si>
  <si>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</si>
  <si>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</si>
  <si>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</si>
  <si>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</si>
  <si>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</si>
  <si>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</si>
  <si>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</si>
  <si>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</si>
  <si>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</si>
  <si>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</si>
  <si>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</si>
  <si>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</si>
  <si>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</si>
  <si>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</si>
  <si>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</si>
  <si>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</si>
  <si>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</si>
  <si>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</si>
  <si>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</si>
  <si>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</si>
  <si>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</si>
  <si>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</si>
  <si>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</si>
  <si>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</si>
  <si>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</si>
  <si>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</si>
  <si>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</si>
  <si>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</si>
  <si>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</si>
  <si>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</si>
  <si>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</si>
  <si>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</si>
  <si>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</si>
  <si>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</si>
  <si>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</si>
  <si>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</si>
  <si>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</si>
  <si>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</si>
  <si>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</si>
  <si>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</si>
  <si>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</si>
  <si>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</si>
  <si>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</si>
  <si>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</si>
  <si>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</si>
  <si>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</si>
  <si>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</si>
  <si>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</si>
  <si>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</si>
  <si>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</si>
  <si>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</si>
  <si>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</si>
  <si>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</si>
  <si>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</si>
  <si>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</si>
  <si>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</si>
  <si>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</si>
  <si>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</si>
  <si>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</si>
  <si>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</si>
  <si>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</si>
  <si>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</si>
  <si>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</si>
  <si>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</si>
  <si>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</si>
  <si>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</si>
  <si>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</si>
  <si>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</si>
  <si>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</si>
  <si>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</si>
  <si>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</si>
  <si>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</si>
  <si>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</si>
  <si>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</si>
  <si>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</si>
  <si>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</si>
  <si>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</si>
  <si>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</si>
  <si>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</si>
  <si>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</si>
  <si>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</si>
  <si>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</si>
  <si>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</si>
  <si>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</si>
  <si>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</si>
  <si>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</si>
  <si>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</si>
  <si>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</si>
  <si>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</si>
  <si>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</si>
  <si>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</si>
  <si>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</si>
  <si>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</si>
  <si>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</si>
  <si>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</si>
  <si>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</si>
  <si>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</si>
  <si>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</si>
  <si>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</si>
  <si>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</si>
  <si>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</si>
  <si>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</si>
  <si>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</si>
  <si>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</si>
  <si>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</si>
  <si>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</si>
  <si>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</si>
  <si>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</si>
  <si>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</si>
  <si>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</si>
  <si>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</si>
  <si>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</si>
  <si>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</si>
  <si>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</si>
  <si>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</si>
  <si>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</si>
  <si>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</si>
  <si>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</si>
  <si>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</si>
  <si>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</si>
  <si>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</si>
  <si>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</si>
  <si>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</si>
  <si>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</si>
  <si>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</si>
  <si>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</si>
  <si>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</si>
  <si>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</si>
  <si>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</si>
  <si>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</si>
  <si>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</si>
  <si>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</si>
  <si>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</si>
  <si>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</si>
  <si>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</si>
  <si>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</si>
  <si>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</si>
  <si>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</si>
  <si>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</si>
  <si>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</si>
  <si>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</si>
  <si>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</si>
  <si>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</si>
  <si>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</si>
  <si>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</si>
  <si>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</si>
  <si>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</si>
  <si>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</si>
  <si>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</si>
  <si>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</si>
  <si>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</si>
  <si>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</si>
  <si>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</si>
  <si>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</si>
  <si>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</si>
  <si>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</si>
  <si>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</si>
  <si>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</si>
  <si>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</si>
  <si>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</si>
  <si>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</si>
  <si>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</si>
  <si>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</si>
  <si>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</si>
  <si>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</si>
  <si>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</si>
  <si>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</si>
  <si>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</si>
  <si>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</si>
  <si>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</si>
  <si>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</si>
  <si>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</si>
  <si>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</si>
  <si>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</si>
  <si>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</si>
  <si>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</si>
  <si>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</si>
  <si>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</si>
  <si>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</si>
  <si>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</si>
  <si>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</si>
  <si>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</si>
  <si>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</si>
  <si>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</si>
  <si>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</si>
  <si>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</si>
  <si>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</si>
  <si>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</si>
  <si>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</si>
  <si>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</si>
  <si>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</si>
  <si>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</si>
  <si>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</si>
  <si>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</si>
  <si>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</si>
  <si>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</si>
  <si>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</si>
  <si>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</si>
  <si>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</si>
  <si>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</si>
  <si>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</si>
  <si>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</si>
  <si>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</si>
  <si>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</si>
  <si>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</si>
  <si>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</si>
  <si>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</si>
  <si>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</si>
  <si>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</si>
  <si>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</si>
  <si>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</si>
  <si>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</si>
  <si>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</si>
  <si>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</si>
  <si>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</si>
  <si>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</si>
  <si>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</si>
  <si>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</si>
  <si>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</si>
  <si>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</si>
  <si>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</si>
  <si>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</si>
  <si>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</si>
  <si>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</si>
  <si>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</si>
  <si>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</si>
  <si>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</si>
  <si>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</si>
  <si>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</si>
  <si>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</si>
  <si>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</si>
  <si>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</si>
  <si>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</si>
  <si>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</si>
  <si>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</si>
  <si>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</si>
  <si>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</si>
  <si>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</si>
  <si>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</si>
  <si>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</si>
  <si>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</si>
  <si>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</si>
  <si>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</si>
  <si>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</si>
  <si>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</si>
  <si>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</si>
  <si>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</si>
  <si>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</si>
  <si>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</si>
  <si>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</si>
  <si>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</si>
  <si>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</si>
  <si>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</si>
  <si>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</si>
  <si>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</si>
  <si>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</si>
  <si>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</si>
  <si>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</si>
  <si>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</si>
  <si>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</si>
  <si>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</si>
  <si>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</si>
  <si>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</si>
  <si>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</si>
  <si>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</si>
  <si>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</si>
  <si>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</si>
  <si>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</si>
  <si>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</si>
  <si>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</si>
  <si>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</si>
  <si>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</si>
  <si>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</si>
  <si>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</si>
  <si>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</si>
  <si>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</si>
  <si>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</si>
  <si>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</si>
  <si>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</si>
  <si>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</si>
  <si>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</si>
  <si>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</si>
  <si>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</si>
  <si>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</si>
  <si>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</si>
  <si>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</si>
  <si>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</si>
  <si>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</si>
  <si>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</si>
  <si>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</si>
  <si>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</si>
  <si>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</si>
  <si>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</si>
  <si>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</si>
  <si>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</si>
  <si>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</si>
  <si>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</si>
  <si>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</si>
  <si>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</si>
  <si>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</si>
  <si>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</si>
  <si>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</si>
  <si>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</si>
  <si>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</si>
  <si>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</si>
  <si>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</si>
  <si>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</si>
  <si>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</si>
  <si>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</si>
  <si>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</si>
  <si>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</si>
  <si>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</si>
  <si>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</si>
  <si>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</si>
  <si>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</si>
  <si>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</si>
  <si>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</si>
  <si>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</si>
  <si>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</si>
  <si>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</si>
  <si>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</si>
  <si>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</si>
  <si>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</si>
  <si>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</si>
  <si>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</si>
  <si>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</si>
  <si>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</si>
  <si>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</si>
  <si>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</si>
  <si>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</si>
  <si>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</si>
  <si>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</si>
  <si>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</si>
  <si>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</si>
  <si>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</si>
  <si>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</si>
  <si>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</si>
  <si>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</si>
  <si>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</si>
  <si>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</si>
  <si>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</si>
  <si>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</si>
  <si>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</si>
  <si>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</si>
  <si>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</si>
  <si>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</si>
  <si>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</si>
  <si>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</si>
  <si>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</si>
  <si>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</si>
  <si>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</si>
  <si>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</si>
  <si>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</si>
  <si>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</si>
  <si>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</si>
  <si>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</si>
  <si>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</si>
  <si>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</si>
  <si>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</si>
  <si>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</si>
  <si>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</si>
  <si>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</si>
  <si>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</si>
  <si>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</si>
  <si>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</si>
  <si>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</si>
  <si>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</si>
  <si>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</si>
  <si>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</si>
  <si>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</si>
  <si>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</si>
  <si>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</si>
  <si>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</si>
  <si>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</si>
  <si>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</si>
  <si>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</si>
  <si>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</si>
  <si>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</si>
  <si>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</si>
  <si>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</si>
  <si>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</si>
  <si>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</si>
  <si>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</si>
  <si>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</si>
  <si>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</si>
  <si>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</si>
  <si>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</si>
  <si>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</si>
  <si>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</si>
  <si>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</si>
  <si>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</si>
  <si>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</si>
  <si>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</si>
  <si>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</si>
  <si>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</si>
  <si>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</si>
  <si>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</si>
  <si>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</si>
  <si>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</si>
  <si>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</si>
  <si>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</si>
  <si>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</si>
  <si>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</si>
  <si>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</si>
  <si>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</si>
  <si>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</si>
  <si>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</si>
  <si>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</si>
  <si>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</si>
  <si>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</si>
  <si>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</si>
  <si>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</si>
  <si>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</si>
  <si>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</si>
  <si>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</si>
  <si>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</si>
  <si>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</si>
  <si>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</si>
  <si>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</si>
  <si>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</si>
  <si>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</si>
  <si>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</si>
  <si>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</si>
  <si>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</si>
  <si>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</si>
  <si>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</si>
  <si>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</si>
  <si>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</si>
  <si>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</si>
  <si>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</si>
  <si>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</si>
  <si>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</si>
  <si>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</si>
  <si>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</si>
  <si>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</si>
  <si>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</si>
  <si>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</si>
  <si>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</si>
  <si>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</si>
  <si>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</si>
  <si>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</si>
  <si>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</si>
  <si>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</si>
  <si>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</si>
  <si>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</si>
  <si>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</si>
  <si>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</si>
  <si>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</si>
  <si>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</si>
  <si>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</si>
  <si>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</si>
  <si>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</si>
  <si>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</si>
  <si>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</si>
  <si>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</si>
  <si>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</si>
  <si>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</si>
  <si>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</si>
  <si>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</si>
  <si>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</si>
  <si>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</si>
  <si>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</si>
  <si>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</si>
  <si>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</si>
  <si>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</si>
  <si>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</si>
  <si>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</si>
  <si>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</si>
  <si>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</si>
  <si>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</si>
  <si>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</si>
  <si>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</si>
  <si>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</si>
  <si>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</si>
  <si>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</si>
  <si>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</si>
  <si>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</si>
  <si>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</si>
  <si>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</si>
  <si>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</si>
  <si>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</si>
  <si>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</si>
  <si>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</si>
  <si>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</si>
  <si>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</si>
  <si>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</si>
  <si>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</si>
  <si>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</si>
  <si>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</si>
  <si>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</si>
  <si>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</si>
  <si>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</si>
  <si>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</si>
  <si>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</si>
  <si>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</si>
  <si>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</si>
  <si>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</si>
  <si>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</si>
  <si>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</si>
  <si>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</si>
  <si>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</si>
  <si>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</si>
  <si>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</si>
  <si>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</si>
  <si>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</si>
  <si>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</si>
  <si>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</si>
  <si>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</si>
  <si>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</si>
  <si>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</si>
  <si>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</si>
  <si>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</si>
  <si>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</si>
  <si>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</si>
  <si>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</si>
  <si>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</si>
  <si>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</si>
  <si>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</si>
  <si>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</si>
  <si>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</si>
  <si>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</si>
  <si>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</si>
  <si>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</si>
  <si>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</si>
  <si>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</si>
  <si>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</si>
  <si>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</si>
  <si>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</si>
  <si>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</si>
  <si>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</si>
  <si>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</si>
  <si>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</si>
  <si>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</si>
  <si>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</si>
  <si>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</si>
  <si>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</si>
  <si>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</si>
  <si>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</si>
  <si>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</si>
  <si>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</si>
  <si>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</si>
  <si>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</si>
  <si>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</si>
  <si>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</si>
  <si>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</si>
  <si>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</si>
  <si>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</si>
  <si>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</si>
  <si>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</si>
  <si>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</si>
  <si>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</si>
  <si>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</si>
  <si>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</si>
  <si>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</si>
  <si>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</si>
  <si>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</si>
  <si>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</si>
  <si>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</si>
  <si>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</si>
  <si>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</si>
  <si>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</si>
  <si>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</si>
  <si>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</si>
  <si>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</si>
  <si>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</si>
  <si>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</si>
  <si>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</si>
  <si>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</si>
  <si>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</si>
  <si>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</si>
  <si>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</si>
  <si>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</si>
  <si>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</si>
  <si>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</si>
  <si>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</si>
  <si>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</si>
  <si>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</si>
  <si>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</si>
  <si>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</si>
  <si>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</si>
  <si>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</si>
  <si>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</si>
  <si>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</si>
  <si>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</si>
  <si>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</si>
  <si>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</si>
  <si>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</si>
  <si>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</si>
  <si>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</si>
  <si>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</si>
  <si>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</si>
  <si>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</si>
  <si>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</si>
  <si>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</si>
  <si>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</si>
  <si>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</si>
  <si>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</si>
  <si>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</si>
  <si>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</si>
  <si>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</si>
  <si>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</si>
  <si>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</si>
  <si>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</si>
  <si>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</si>
  <si>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</si>
  <si>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</si>
  <si>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</si>
  <si>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</si>
  <si>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</si>
  <si>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</si>
  <si>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</si>
  <si>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</si>
  <si>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</si>
  <si>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</si>
  <si>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</si>
  <si>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</si>
  <si>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</si>
  <si>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</si>
  <si>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</si>
  <si>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</si>
  <si>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</si>
  <si>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</si>
  <si>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</si>
  <si>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</si>
  <si>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</si>
  <si>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</si>
  <si>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</si>
  <si>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</si>
  <si>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</si>
  <si>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</si>
  <si>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</si>
  <si>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</si>
  <si>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</si>
  <si>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</si>
  <si>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</si>
  <si>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</si>
  <si>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</si>
  <si>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</si>
  <si>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</si>
  <si>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</si>
  <si>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</si>
  <si>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</si>
  <si>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</si>
  <si>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</si>
  <si>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</si>
  <si>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</si>
  <si>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</si>
  <si>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</si>
  <si>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</si>
  <si>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</si>
  <si>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</si>
  <si>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</si>
  <si>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</si>
  <si>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</si>
  <si>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</si>
  <si>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</si>
  <si>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</si>
  <si>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</si>
  <si>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</si>
  <si>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</si>
  <si>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</si>
  <si>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</si>
  <si>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</si>
  <si>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</si>
  <si>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</si>
  <si>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</si>
  <si>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</si>
  <si>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</si>
  <si>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</si>
  <si>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</si>
  <si>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</si>
  <si>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</si>
  <si>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</si>
  <si>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</si>
  <si>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</si>
  <si>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</si>
  <si>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</si>
  <si>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</si>
  <si>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</si>
  <si>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</si>
  <si>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</si>
  <si>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</si>
  <si>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</si>
  <si>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</si>
  <si>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</si>
  <si>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</si>
  <si>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</si>
  <si>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</si>
  <si>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</si>
  <si>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</si>
  <si>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</si>
  <si>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</si>
  <si>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</si>
  <si>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</si>
  <si>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</si>
  <si>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</si>
  <si>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</si>
  <si>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</si>
  <si>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</si>
  <si>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</si>
  <si>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</si>
  <si>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</si>
  <si>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</si>
  <si>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</si>
  <si>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</si>
  <si>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</si>
  <si>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</si>
  <si>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</si>
  <si>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</si>
  <si>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</si>
  <si>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</si>
  <si>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</si>
  <si>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</si>
  <si>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</si>
  <si>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</si>
  <si>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</si>
  <si>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</si>
  <si>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</si>
  <si>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</si>
  <si>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</si>
  <si>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</si>
  <si>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</si>
  <si>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</si>
  <si>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</si>
  <si>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</si>
  <si>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</si>
  <si>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</si>
  <si>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</si>
  <si>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</si>
  <si>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</si>
  <si>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</si>
  <si>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</si>
  <si>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</si>
  <si>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</si>
  <si>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</si>
  <si>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</si>
  <si>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</si>
  <si>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</si>
  <si>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</si>
  <si>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</si>
  <si>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</si>
  <si>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</si>
  <si>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</si>
  <si>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</si>
  <si>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</si>
  <si>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</si>
  <si>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</si>
  <si>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</si>
  <si>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</si>
  <si>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</si>
  <si>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</si>
  <si>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</si>
  <si>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</si>
  <si>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</si>
  <si>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</si>
  <si>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</si>
  <si>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</si>
  <si>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</si>
  <si>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</si>
  <si>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</si>
  <si>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</si>
  <si>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</si>
  <si>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</si>
  <si>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</si>
  <si>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</si>
  <si>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</si>
  <si>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</si>
  <si>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</si>
  <si>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</si>
  <si>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</si>
  <si>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</si>
  <si>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</si>
  <si>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</si>
  <si>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</si>
  <si>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</si>
  <si>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</si>
  <si>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</si>
  <si>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</si>
  <si>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</si>
  <si>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</si>
  <si>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</si>
  <si>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</si>
  <si>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</si>
  <si>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</si>
  <si>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</si>
  <si>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</si>
  <si>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</si>
  <si>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</si>
  <si>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</si>
  <si>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</si>
  <si>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</si>
  <si>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</si>
  <si>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</si>
  <si>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</si>
  <si>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</si>
  <si>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</si>
  <si>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</si>
  <si>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</si>
  <si>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</si>
  <si>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</si>
  <si>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</si>
  <si>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</si>
  <si>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</si>
  <si>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</si>
  <si>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</si>
  <si>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</si>
  <si>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</si>
  <si>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</si>
  <si>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</si>
  <si>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</si>
  <si>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</si>
  <si>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</si>
  <si>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</si>
  <si>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</si>
  <si>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</si>
  <si>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</si>
  <si>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</si>
  <si>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</si>
  <si>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</si>
  <si>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</si>
  <si>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</si>
  <si>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</si>
  <si>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</si>
  <si>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</si>
  <si>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</si>
  <si>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</si>
  <si>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</si>
  <si>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</si>
  <si>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</si>
  <si>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</si>
  <si>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</si>
  <si>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</si>
  <si>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</si>
  <si>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</si>
  <si>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</si>
  <si>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</si>
  <si>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</si>
  <si>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</si>
  <si>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</si>
  <si>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</si>
  <si>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</si>
  <si>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</si>
  <si>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</si>
  <si>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</si>
  <si>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</si>
  <si>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</si>
  <si>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</si>
  <si>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</si>
  <si>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</si>
  <si>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</si>
  <si>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</si>
  <si>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</si>
  <si>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</si>
  <si>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</si>
  <si>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</si>
  <si>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</si>
  <si>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</si>
  <si>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</si>
  <si>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</si>
  <si>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</si>
  <si>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</si>
  <si>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</si>
  <si>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</si>
  <si>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</si>
  <si>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</si>
  <si>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</si>
  <si>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</si>
  <si>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</si>
  <si>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</si>
  <si>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</si>
  <si>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</si>
  <si>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</si>
  <si>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</si>
  <si>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</si>
  <si>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</si>
  <si>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</si>
  <si>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</si>
  <si>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</si>
  <si>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</si>
  <si>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</si>
  <si>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</si>
  <si>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</si>
  <si>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</si>
  <si>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</si>
  <si>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</si>
  <si>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</si>
  <si>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</si>
  <si>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</si>
  <si>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</si>
  <si>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</si>
  <si>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</si>
  <si>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</si>
  <si>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</si>
  <si>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</si>
  <si>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</si>
  <si>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</si>
  <si>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</si>
  <si>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</si>
  <si>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</si>
  <si>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</si>
  <si>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</si>
  <si>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</si>
  <si>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</si>
  <si>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</si>
  <si>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</si>
  <si>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</si>
  <si>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</si>
  <si>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</si>
  <si>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</si>
  <si>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</si>
  <si>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</si>
  <si>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</si>
  <si>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</si>
  <si>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</si>
  <si>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</si>
  <si>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</si>
  <si>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</si>
  <si>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</si>
  <si>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</si>
  <si>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</si>
  <si>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</si>
  <si>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</si>
  <si>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</si>
  <si>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</si>
  <si>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</si>
  <si>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</si>
  <si>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</si>
  <si>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</si>
  <si>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</si>
  <si>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</si>
  <si>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</si>
  <si>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</si>
  <si>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</si>
  <si>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</si>
  <si>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</si>
  <si>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</si>
  <si>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</si>
  <si>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</si>
  <si>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</si>
  <si>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</si>
  <si>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</si>
  <si>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</si>
  <si>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</si>
  <si>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</si>
  <si>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</si>
  <si>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</si>
  <si>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</si>
  <si>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</si>
  <si>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</si>
  <si>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</si>
  <si>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</si>
  <si>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</si>
  <si>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</si>
  <si>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</si>
  <si>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</si>
  <si>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</si>
  <si>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</si>
  <si>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</si>
  <si>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</si>
  <si>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</si>
  <si>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</si>
  <si>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</si>
  <si>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</si>
  <si>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</si>
  <si>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</si>
  <si>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</si>
  <si>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</si>
  <si>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</si>
  <si>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</si>
  <si>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</si>
  <si>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</si>
  <si>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</si>
  <si>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</si>
  <si>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</si>
  <si>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</si>
  <si>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</si>
  <si>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</si>
  <si>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</si>
  <si>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</si>
  <si>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</si>
  <si>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</si>
  <si>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</si>
  <si>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</si>
  <si>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</si>
  <si>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</si>
  <si>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</si>
  <si>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</si>
  <si>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</si>
  <si>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</si>
  <si>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</si>
  <si>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</si>
  <si>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</si>
  <si>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</si>
  <si>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</si>
  <si>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</si>
  <si>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</si>
  <si>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</si>
  <si>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</si>
  <si>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</si>
  <si>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</si>
  <si>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</si>
  <si>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</si>
  <si>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</si>
  <si>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</si>
  <si>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</si>
  <si>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</si>
  <si>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</si>
  <si>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</si>
  <si>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</si>
  <si>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</si>
  <si>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</si>
  <si>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</si>
  <si>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</si>
  <si>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</si>
  <si>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</si>
  <si>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</si>
  <si>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</si>
  <si>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</si>
  <si>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</si>
  <si>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</si>
  <si>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</si>
  <si>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</si>
  <si>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</si>
  <si>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</si>
  <si>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</si>
  <si>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</si>
  <si>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</si>
  <si>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</si>
  <si>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</si>
  <si>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</si>
  <si>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</si>
  <si>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</si>
  <si>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</si>
  <si>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</si>
  <si>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</si>
  <si>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</si>
  <si>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</si>
  <si>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</si>
  <si>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</si>
  <si>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</si>
  <si>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</si>
  <si>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</si>
  <si>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</si>
  <si>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</si>
  <si>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</si>
  <si>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</si>
  <si>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</si>
  <si>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</si>
  <si>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</si>
  <si>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</si>
  <si>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</si>
  <si>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</si>
  <si>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</si>
  <si>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</si>
  <si>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</si>
  <si>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</si>
  <si>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</si>
  <si>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</si>
  <si>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</si>
  <si>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</si>
  <si>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</si>
  <si>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</si>
  <si>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</si>
  <si>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</si>
  <si>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</si>
  <si>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</si>
  <si>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</si>
  <si>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</si>
  <si>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</si>
  <si>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</si>
  <si>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</si>
  <si>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</si>
  <si>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</si>
  <si>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</si>
  <si>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</si>
  <si>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</si>
  <si>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</si>
  <si>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</si>
  <si>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</si>
  <si>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</si>
  <si>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</si>
  <si>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</si>
  <si>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</si>
  <si>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</si>
  <si>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</si>
  <si>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</si>
  <si>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</si>
  <si>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</si>
  <si>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</si>
  <si>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</si>
  <si>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</si>
  <si>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</si>
  <si>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</si>
  <si>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</si>
  <si>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</si>
  <si>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</si>
  <si>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</si>
  <si>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</si>
  <si>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</si>
  <si>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</si>
  <si>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</si>
  <si>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</si>
  <si>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</si>
  <si>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</si>
  <si>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</si>
  <si>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</si>
  <si>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</si>
  <si>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</si>
  <si>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</si>
  <si>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</si>
  <si>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</si>
  <si>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</si>
  <si>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</si>
  <si>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</si>
  <si>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</si>
  <si>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</si>
  <si>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</si>
  <si>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</si>
  <si>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</si>
  <si>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</si>
  <si>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</si>
  <si>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</si>
  <si>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</si>
  <si>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</si>
  <si>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</si>
  <si>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</si>
  <si>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</si>
  <si>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</si>
  <si>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</si>
  <si>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</si>
  <si>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</si>
  <si>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</si>
  <si>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</si>
  <si>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</si>
  <si>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</si>
  <si>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</si>
  <si>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</si>
  <si>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</si>
  <si>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</si>
  <si>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</si>
  <si>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</si>
  <si>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</si>
  <si>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</si>
  <si>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</si>
  <si>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</si>
  <si>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</si>
  <si>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</si>
  <si>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</si>
  <si>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</si>
  <si>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</si>
  <si>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</si>
  <si>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</si>
  <si>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</si>
  <si>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</si>
  <si>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</si>
  <si>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</si>
  <si>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</si>
  <si>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</si>
  <si>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</si>
  <si>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</si>
  <si>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</si>
  <si>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</si>
  <si>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</si>
  <si>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</si>
  <si>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</si>
  <si>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</si>
  <si>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</si>
  <si>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</si>
  <si>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</si>
  <si>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</si>
  <si>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</si>
  <si>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</si>
  <si>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</si>
  <si>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</si>
  <si>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</si>
  <si>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</si>
  <si>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</si>
  <si>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</si>
  <si>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</si>
  <si>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</si>
  <si>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</si>
  <si>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</si>
  <si>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</si>
  <si>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</si>
  <si>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</si>
  <si>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</si>
  <si>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</si>
  <si>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</si>
  <si>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</si>
  <si>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</si>
  <si>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</si>
  <si>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</si>
  <si>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</si>
  <si>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</si>
  <si>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</si>
  <si>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</si>
  <si>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</si>
  <si>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</si>
  <si>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</si>
  <si>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</si>
  <si>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</si>
  <si>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</si>
  <si>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</si>
  <si>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</si>
  <si>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</si>
  <si>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</si>
  <si>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</si>
  <si>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</si>
  <si>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</si>
  <si>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</si>
  <si>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</si>
  <si>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</si>
  <si>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</si>
  <si>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</si>
  <si>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</si>
  <si>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</si>
  <si>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</si>
  <si>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</si>
  <si>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</si>
  <si>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</si>
  <si>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</si>
  <si>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</si>
  <si>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</si>
  <si>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</si>
  <si>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</si>
  <si>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</si>
  <si>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</si>
  <si>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</si>
  <si>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</si>
  <si>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</si>
  <si>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</si>
  <si>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</si>
  <si>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</si>
  <si>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</si>
  <si>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</si>
  <si>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</si>
  <si>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</si>
  <si>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</si>
  <si>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</si>
  <si>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</si>
  <si>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</si>
  <si>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</si>
  <si>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</si>
  <si>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</si>
  <si>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</si>
  <si>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</si>
  <si>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</si>
  <si>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</si>
  <si>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</si>
  <si>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</si>
  <si>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</si>
  <si>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</si>
  <si>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</si>
  <si>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</si>
  <si>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</si>
  <si>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</si>
  <si>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</si>
  <si>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</si>
  <si>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</si>
  <si>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</si>
  <si>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</si>
  <si>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</si>
  <si>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</si>
  <si>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</si>
  <si>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</si>
  <si>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</si>
  <si>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</si>
  <si>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</si>
  <si>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</si>
  <si>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</si>
  <si>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</si>
  <si>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</si>
  <si>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</si>
  <si>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</si>
  <si>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</si>
  <si>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</si>
  <si>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</si>
  <si>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</si>
  <si>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</si>
  <si>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</si>
  <si>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</si>
  <si>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</si>
  <si>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</si>
  <si>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</si>
  <si>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</si>
  <si>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</si>
  <si>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</si>
  <si>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</si>
  <si>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</si>
  <si>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</si>
  <si>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</si>
  <si>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</si>
  <si>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</si>
  <si>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</si>
  <si>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</si>
  <si>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</si>
  <si>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</si>
  <si>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</si>
  <si>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</si>
  <si>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</si>
  <si>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</si>
  <si>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</si>
  <si>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</si>
  <si>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</si>
  <si>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</si>
  <si>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</si>
  <si>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</si>
  <si>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</si>
  <si>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</si>
  <si>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</si>
  <si>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</si>
  <si>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</si>
  <si>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</si>
  <si>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</si>
  <si>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</si>
  <si>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</si>
  <si>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</si>
  <si>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</si>
  <si>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</si>
  <si>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</si>
  <si>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</si>
  <si>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</si>
  <si>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</si>
  <si>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</si>
  <si>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</si>
  <si>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</si>
  <si>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</si>
  <si>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</si>
  <si>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</si>
  <si>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</si>
  <si>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</si>
  <si>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</si>
  <si>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</si>
  <si>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</si>
  <si>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</si>
  <si>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</si>
  <si>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</si>
  <si>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</si>
  <si>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</si>
  <si>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</si>
  <si>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</si>
  <si>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</si>
  <si>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</si>
  <si>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</si>
  <si>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</si>
  <si>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</si>
  <si>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</si>
  <si>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</si>
  <si>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</si>
  <si>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</si>
  <si>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</si>
  <si>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</si>
  <si>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</si>
  <si>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</si>
  <si>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</si>
  <si>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</si>
  <si>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</si>
  <si>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</si>
  <si>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</si>
  <si>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</si>
  <si>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</si>
  <si>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</si>
  <si>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</si>
  <si>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</si>
  <si>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</si>
  <si>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</si>
  <si>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</si>
  <si>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</si>
  <si>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</si>
  <si>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</si>
  <si>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</si>
  <si>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</si>
  <si>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</si>
  <si>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</si>
  <si>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</si>
  <si>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</si>
  <si>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</si>
  <si>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</si>
  <si>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</si>
  <si>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</si>
  <si>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</si>
  <si>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</si>
  <si>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</si>
  <si>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</si>
  <si>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</si>
  <si>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</si>
  <si>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</si>
  <si>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</si>
  <si>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</si>
  <si>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</si>
  <si>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</si>
  <si>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</si>
  <si>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</si>
  <si>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</si>
  <si>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</si>
  <si>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</si>
  <si>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</si>
  <si>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</si>
  <si>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</si>
  <si>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</si>
  <si>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</si>
  <si>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</si>
  <si>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</si>
  <si>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</si>
  <si>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</si>
  <si>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</si>
  <si>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</si>
  <si>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</si>
  <si>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</si>
  <si>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</si>
  <si>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</si>
  <si>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</si>
  <si>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</si>
  <si>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</si>
  <si>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</si>
  <si>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</si>
  <si>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</si>
  <si>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</si>
  <si>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</si>
  <si>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</si>
  <si>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</si>
  <si>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</si>
  <si>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</si>
  <si>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</si>
  <si>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</si>
  <si>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</si>
  <si>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</si>
  <si>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</si>
  <si>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</si>
  <si>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</si>
  <si>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</si>
  <si>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</si>
  <si>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</si>
  <si>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</si>
  <si>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</si>
  <si>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</si>
  <si>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</si>
  <si>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</si>
  <si>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</si>
  <si>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</si>
  <si>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</si>
  <si>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</si>
  <si>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</si>
  <si>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</si>
  <si>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</si>
  <si>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</si>
  <si>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</si>
  <si>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</si>
  <si>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</si>
  <si>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</si>
  <si>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</si>
  <si>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</si>
  <si>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</si>
  <si>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</si>
  <si>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</si>
  <si>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</si>
  <si>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</si>
  <si>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</si>
  <si>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</si>
  <si>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</si>
  <si>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</si>
  <si>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</si>
  <si>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</si>
  <si>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</si>
  <si>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</si>
  <si>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</si>
  <si>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</si>
  <si>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</si>
  <si>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</si>
  <si>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</si>
  <si>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</si>
  <si>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</si>
  <si>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</si>
  <si>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</si>
  <si>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</si>
  <si>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</si>
  <si>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</si>
  <si>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</si>
  <si>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</si>
  <si>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</si>
  <si>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</si>
  <si>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</si>
  <si>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</si>
  <si>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</si>
  <si>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</si>
  <si>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</si>
  <si>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</si>
  <si>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</si>
  <si>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</si>
  <si>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</si>
  <si>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</si>
  <si>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</si>
  <si>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</si>
  <si>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</si>
  <si>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</si>
  <si>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</si>
  <si>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</si>
  <si>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</si>
  <si>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</si>
  <si>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</si>
  <si>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</si>
  <si>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</si>
  <si>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</si>
  <si>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</si>
  <si>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</si>
  <si>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</si>
  <si>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</si>
  <si>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</si>
  <si>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</si>
  <si>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</si>
  <si>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</si>
  <si>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</si>
  <si>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</si>
  <si>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</si>
  <si>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</si>
  <si>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</si>
  <si>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</si>
  <si>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</si>
  <si>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</si>
  <si>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</si>
  <si>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</si>
  <si>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</si>
  <si>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</si>
  <si>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</si>
  <si>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</si>
  <si>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</si>
  <si>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</si>
  <si>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</si>
  <si>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</si>
  <si>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</si>
  <si>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</si>
  <si>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</si>
  <si>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</si>
  <si>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</si>
  <si>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</si>
  <si>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</si>
  <si>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</si>
  <si>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</si>
  <si>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</si>
  <si>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</si>
  <si>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</si>
  <si>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</si>
  <si>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</si>
  <si>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</si>
  <si>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</si>
  <si>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</si>
  <si>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</si>
  <si>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</si>
  <si>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</si>
  <si>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</si>
  <si>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</si>
  <si>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</si>
  <si>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</si>
  <si>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</si>
  <si>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</si>
  <si>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</si>
  <si>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</si>
  <si>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</si>
  <si>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</si>
  <si>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</si>
  <si>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</si>
  <si>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</si>
  <si>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</si>
  <si>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</si>
  <si>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</si>
  <si>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</si>
  <si>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</si>
  <si>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</si>
  <si>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</si>
  <si>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</si>
  <si>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</si>
  <si>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</si>
  <si>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</si>
  <si>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</si>
  <si>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</si>
  <si>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</si>
  <si>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</si>
  <si>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</si>
  <si>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</si>
  <si>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</si>
  <si>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</si>
  <si>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</si>
  <si>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</si>
  <si>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</si>
  <si>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</si>
  <si>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</si>
  <si>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</si>
  <si>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</si>
  <si>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</si>
  <si>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</si>
  <si>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</si>
  <si>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</si>
  <si>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</si>
  <si>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</si>
  <si>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</si>
  <si>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</si>
  <si>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</si>
  <si>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</si>
  <si>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</si>
  <si>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</si>
  <si>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</si>
  <si>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</si>
  <si>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</si>
  <si>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</si>
  <si>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</si>
  <si>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</si>
  <si>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</si>
  <si>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</si>
  <si>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</si>
  <si>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</si>
  <si>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</si>
  <si>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</si>
  <si>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</si>
  <si>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</si>
  <si>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</si>
  <si>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</si>
  <si>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</si>
  <si>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</si>
  <si>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</si>
  <si>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</si>
  <si>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</si>
  <si>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</si>
  <si>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</si>
  <si>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</si>
  <si>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</si>
  <si>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</si>
  <si>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</si>
  <si>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</si>
  <si>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</si>
  <si>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</si>
  <si>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</si>
  <si>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</si>
  <si>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</si>
  <si>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</si>
  <si>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</si>
  <si>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</si>
  <si>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</si>
  <si>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</si>
  <si>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</si>
  <si>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</si>
  <si>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</si>
  <si>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</si>
  <si>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</si>
  <si>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</si>
  <si>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</si>
  <si>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</si>
  <si>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</si>
  <si>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</si>
  <si>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</si>
  <si>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</si>
  <si>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</si>
  <si>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</si>
  <si>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</si>
  <si>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</si>
  <si>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</si>
  <si>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</si>
  <si>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</si>
  <si>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</si>
  <si>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</si>
  <si>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</si>
  <si>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</si>
  <si>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</si>
  <si>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</si>
  <si>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</si>
  <si>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</si>
  <si>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</si>
  <si>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</si>
  <si>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</si>
  <si>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</si>
  <si>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</si>
  <si>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</si>
  <si>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</si>
  <si>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</si>
  <si>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</si>
  <si>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</si>
  <si>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</si>
  <si>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</si>
  <si>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</si>
  <si>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</si>
  <si>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</si>
  <si>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</si>
  <si>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</si>
  <si>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</si>
  <si>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</si>
  <si>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</si>
  <si>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</si>
  <si>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</si>
  <si>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</si>
  <si>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</si>
  <si>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</si>
  <si>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</si>
  <si>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</si>
  <si>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</si>
  <si>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</si>
  <si>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</si>
  <si>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</si>
  <si>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</si>
  <si>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</si>
  <si>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</si>
  <si>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</si>
  <si>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</si>
  <si>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</si>
  <si>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</si>
  <si>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</si>
  <si>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</si>
  <si>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</si>
  <si>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</si>
  <si>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</si>
  <si>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</si>
  <si>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</si>
  <si>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</si>
  <si>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</si>
  <si>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</si>
  <si>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</si>
  <si>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</si>
  <si>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</si>
  <si>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</si>
  <si>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</si>
  <si>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</si>
  <si>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</si>
  <si>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</si>
  <si>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</si>
  <si>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</si>
  <si>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</si>
  <si>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</si>
  <si>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</si>
  <si>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</si>
  <si>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</si>
  <si>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</si>
  <si>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</si>
  <si>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</si>
  <si>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</si>
  <si>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</si>
  <si>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</si>
  <si>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</si>
  <si>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</si>
  <si>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</si>
  <si>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</si>
  <si>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</si>
  <si>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</si>
  <si>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</si>
  <si>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</si>
  <si>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</si>
  <si>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</si>
  <si>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</si>
  <si>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</si>
  <si>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</si>
  <si>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</si>
  <si>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</si>
  <si>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</si>
  <si>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</si>
  <si>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</si>
  <si>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</si>
  <si>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</si>
  <si>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</si>
  <si>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</si>
  <si>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</si>
  <si>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</si>
  <si>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</si>
  <si>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</si>
  <si>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</si>
  <si>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</si>
  <si>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</si>
  <si>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</si>
  <si>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</si>
  <si>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</si>
  <si>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</si>
  <si>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</si>
  <si>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</si>
  <si>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</si>
  <si>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</si>
  <si>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</si>
  <si>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</si>
  <si>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</si>
  <si>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</si>
  <si>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</si>
  <si>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</si>
  <si>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</si>
  <si>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</si>
  <si>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</si>
  <si>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</si>
  <si>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</si>
  <si>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</si>
  <si>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</si>
  <si>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</si>
  <si>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</si>
  <si>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</si>
  <si>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</si>
  <si>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</si>
  <si>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</si>
  <si>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</si>
  <si>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</si>
  <si>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</si>
  <si>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</si>
  <si>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</si>
  <si>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</si>
  <si>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</si>
  <si>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</si>
  <si>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</si>
  <si>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</si>
  <si>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</si>
  <si>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</si>
  <si>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</si>
  <si>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</si>
  <si>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</si>
  <si>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</si>
  <si>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</si>
  <si>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</si>
  <si>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</si>
  <si>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</si>
  <si>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</si>
  <si>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</si>
  <si>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</si>
  <si>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</si>
  <si>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</si>
  <si>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</si>
  <si>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</si>
  <si>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</si>
  <si>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</si>
  <si>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</si>
  <si>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</si>
  <si>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</si>
  <si>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</si>
  <si>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</si>
  <si>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</si>
  <si>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</si>
  <si>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</si>
  <si>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</si>
  <si>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</si>
  <si>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</si>
  <si>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</si>
  <si>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</si>
  <si>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</si>
  <si>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</si>
  <si>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</si>
  <si>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</si>
  <si>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</si>
  <si>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</si>
  <si>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</si>
  <si>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</si>
  <si>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</si>
  <si>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</si>
  <si>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</si>
  <si>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</si>
  <si>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</si>
  <si>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</si>
  <si>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</si>
  <si>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</si>
  <si>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</si>
  <si>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</si>
  <si>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</si>
  <si>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</si>
  <si>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</si>
  <si>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</si>
  <si>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</si>
  <si>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</si>
  <si>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</si>
  <si>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</si>
  <si>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</si>
  <si>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</si>
  <si>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</si>
  <si>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</si>
  <si>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</si>
  <si>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</si>
  <si>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</si>
  <si>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</si>
  <si>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</si>
  <si>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</si>
  <si>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</si>
  <si>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</si>
  <si>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</si>
  <si>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</si>
  <si>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</si>
  <si>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</si>
  <si>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</si>
  <si>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</si>
  <si>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</si>
  <si>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</si>
  <si>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</si>
  <si>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</si>
  <si>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</si>
  <si>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</si>
  <si>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</si>
  <si>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</si>
  <si>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</si>
  <si>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</si>
  <si>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</si>
  <si>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</si>
  <si>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</si>
  <si>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</si>
  <si>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</si>
  <si>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</si>
  <si>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</si>
  <si>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</si>
  <si>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</si>
  <si>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</si>
  <si>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</si>
  <si>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</si>
  <si>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</si>
  <si>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</si>
  <si>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</si>
  <si>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</si>
  <si>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</si>
  <si>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</si>
  <si>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</si>
  <si>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</si>
  <si>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</si>
  <si>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</si>
  <si>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</si>
  <si>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</si>
  <si>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</si>
  <si>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</si>
  <si>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</si>
  <si>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</si>
  <si>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</si>
  <si>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</si>
  <si>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</si>
  <si>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</si>
  <si>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</si>
  <si>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</si>
  <si>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</si>
  <si>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</si>
  <si>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</si>
  <si>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</si>
  <si>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</si>
  <si>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</si>
  <si>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</si>
  <si>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</si>
  <si>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</si>
  <si>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</si>
  <si>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</si>
  <si>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</si>
  <si>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</si>
  <si>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</si>
  <si>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</si>
  <si>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</si>
  <si>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</si>
  <si>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</si>
  <si>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</si>
  <si>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</si>
  <si>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</si>
  <si>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</si>
  <si>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</si>
  <si>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</si>
  <si>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</si>
  <si>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</si>
  <si>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</si>
  <si>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</si>
  <si>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</si>
  <si>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</si>
  <si>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</si>
  <si>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</si>
  <si>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</si>
  <si>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</si>
  <si>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</si>
  <si>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</si>
  <si>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</si>
  <si>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</si>
  <si>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</si>
  <si>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</si>
  <si>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</si>
  <si>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</si>
  <si>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</si>
  <si>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</si>
  <si>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</si>
  <si>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</si>
  <si>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</si>
  <si>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</si>
  <si>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</si>
  <si>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</si>
  <si>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</si>
  <si>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</si>
  <si>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</si>
  <si>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</si>
  <si>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</si>
  <si>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</si>
  <si>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</si>
  <si>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</si>
  <si>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</si>
  <si>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</si>
  <si>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</si>
  <si>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</si>
  <si>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</si>
  <si>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</si>
  <si>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</si>
  <si>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</si>
  <si>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</si>
  <si>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</si>
  <si>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</si>
  <si>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</si>
  <si>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</si>
  <si>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</si>
  <si>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</si>
  <si>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</si>
  <si>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</si>
  <si>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</si>
  <si>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</si>
  <si>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</si>
  <si>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</si>
  <si>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</si>
  <si>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</si>
  <si>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</si>
  <si>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</si>
  <si>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</si>
  <si>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</si>
  <si>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</si>
  <si>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</si>
  <si>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</si>
  <si>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</si>
  <si>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</si>
  <si>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</si>
  <si>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</si>
  <si>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</si>
  <si>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</si>
  <si>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</si>
  <si>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</si>
  <si>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</si>
  <si>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</si>
  <si>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</si>
  <si>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</si>
  <si>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</si>
  <si>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</si>
  <si>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</si>
  <si>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</si>
  <si>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</si>
  <si>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</si>
  <si>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</si>
  <si>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</si>
  <si>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</si>
  <si>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</si>
  <si>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</si>
  <si>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</si>
  <si>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</si>
  <si>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</si>
  <si>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</si>
  <si>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</si>
  <si>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</si>
  <si>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</si>
  <si>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</si>
  <si>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</si>
  <si>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</si>
  <si>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</si>
  <si>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</si>
  <si>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</si>
  <si>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</si>
  <si>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</si>
  <si>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</si>
  <si>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</si>
  <si>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</si>
  <si>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</si>
  <si>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</si>
  <si>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</si>
  <si>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</si>
  <si>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</si>
  <si>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</si>
  <si>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</si>
  <si>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</si>
  <si>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</si>
  <si>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</si>
  <si>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</si>
  <si>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</si>
  <si>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</si>
  <si>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</si>
  <si>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</si>
  <si>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</si>
  <si>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</si>
  <si>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</si>
  <si>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</si>
  <si>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</si>
  <si>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</si>
  <si>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</si>
  <si>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</si>
  <si>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</si>
  <si>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</si>
  <si>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</si>
  <si>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</si>
  <si>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</si>
  <si>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</si>
  <si>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</si>
  <si>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</si>
  <si>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</si>
  <si>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</si>
  <si>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</si>
  <si>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</si>
  <si>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</si>
  <si>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</si>
  <si>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</si>
  <si>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</si>
  <si>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</si>
  <si>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</si>
  <si>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</si>
  <si>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</si>
  <si>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</si>
  <si>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</si>
  <si>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</si>
  <si>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</si>
  <si>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</si>
  <si>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</si>
  <si>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</si>
  <si>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</si>
  <si>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</si>
  <si>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</si>
  <si>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</si>
  <si>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</si>
  <si>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</si>
  <si>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</si>
  <si>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</si>
  <si>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</si>
  <si>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</si>
  <si>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</si>
  <si>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</si>
  <si>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</si>
  <si>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</si>
  <si>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</si>
  <si>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</si>
  <si>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</si>
  <si>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</si>
  <si>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</si>
  <si>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</si>
  <si>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</si>
  <si>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</si>
  <si>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</si>
  <si>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</si>
  <si>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</si>
  <si>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</si>
  <si>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</si>
  <si>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</si>
  <si>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</si>
  <si>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</si>
  <si>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</si>
  <si>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</si>
  <si>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</si>
  <si>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</si>
  <si>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</si>
  <si>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</si>
  <si>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</si>
  <si>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</si>
  <si>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</si>
  <si>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</si>
  <si>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</si>
  <si>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</si>
  <si>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</si>
  <si>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</si>
  <si>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</si>
  <si>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</si>
  <si>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</si>
  <si>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</si>
  <si>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</si>
  <si>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</si>
  <si>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</si>
  <si>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</si>
  <si>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</si>
  <si>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</si>
  <si>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</si>
  <si>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</si>
  <si>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</si>
  <si>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</si>
  <si>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</si>
  <si>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</si>
  <si>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</si>
  <si>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</si>
  <si>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</si>
  <si>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</si>
  <si>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</si>
  <si>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</si>
  <si>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</si>
  <si>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</si>
  <si>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</si>
  <si>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</si>
  <si>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</si>
  <si>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</si>
  <si>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</si>
  <si>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</si>
  <si>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</si>
  <si>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</si>
  <si>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</si>
  <si>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</si>
  <si>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</si>
  <si>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</si>
  <si>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</si>
  <si>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</si>
  <si>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</si>
  <si>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</si>
  <si>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</si>
  <si>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</si>
  <si>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</si>
  <si>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</si>
  <si>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</si>
  <si>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</si>
  <si>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</si>
  <si>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</si>
  <si>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</si>
  <si>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</si>
  <si>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</si>
  <si>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</si>
  <si>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</si>
  <si>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</si>
  <si>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</si>
  <si>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</si>
  <si>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</si>
  <si>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</si>
  <si>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</si>
  <si>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</si>
  <si>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</si>
  <si>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</si>
  <si>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</si>
  <si>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</si>
  <si>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</si>
  <si>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</si>
  <si>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</si>
  <si>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</si>
  <si>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</si>
  <si>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</si>
  <si>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</si>
  <si>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</si>
  <si>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</si>
  <si>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</si>
  <si>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</si>
  <si>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</si>
  <si>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</si>
  <si>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</si>
  <si>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</si>
  <si>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</si>
  <si>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</si>
  <si>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</si>
  <si>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</si>
  <si>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</si>
  <si>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</si>
  <si>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</si>
  <si>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</si>
  <si>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</si>
  <si>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</si>
  <si>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</si>
  <si>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</si>
  <si>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</si>
  <si>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</si>
  <si>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</si>
  <si>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</si>
  <si>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</si>
  <si>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</si>
  <si>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</si>
  <si>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</si>
  <si>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</si>
  <si>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</si>
  <si>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</si>
  <si>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</si>
  <si>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</si>
  <si>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</si>
  <si>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</si>
  <si>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</si>
  <si>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</si>
  <si>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</si>
  <si>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</si>
  <si>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</si>
  <si>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</si>
  <si>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</si>
  <si>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</si>
  <si>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</si>
  <si>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</si>
  <si>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</si>
  <si>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</si>
  <si>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</si>
  <si>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</si>
  <si>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</si>
  <si>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</si>
  <si>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</si>
  <si>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</si>
  <si>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</si>
  <si>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</si>
  <si>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</si>
  <si>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</si>
  <si>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</si>
  <si>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</si>
  <si>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</si>
  <si>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</si>
  <si>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</si>
  <si>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</si>
  <si>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</si>
  <si>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</si>
  <si>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</si>
  <si>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</si>
  <si>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</si>
  <si>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</si>
  <si>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</si>
  <si>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</si>
  <si>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</si>
  <si>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</si>
  <si>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</si>
  <si>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</si>
  <si>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</si>
  <si>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</si>
  <si>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</si>
  <si>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</si>
  <si>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</si>
  <si>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</si>
  <si>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</si>
  <si>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</si>
  <si>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</si>
  <si>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</si>
  <si>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</si>
  <si>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</si>
  <si>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</si>
  <si>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</si>
  <si>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</si>
  <si>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</si>
  <si>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</si>
  <si>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</si>
  <si>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</si>
  <si>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</si>
  <si>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</si>
  <si>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</si>
  <si>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</si>
  <si>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</si>
  <si>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</si>
  <si>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</si>
  <si>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</si>
  <si>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</si>
  <si>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</si>
  <si>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</si>
  <si>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</si>
  <si>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</si>
  <si>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</si>
  <si>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</si>
  <si>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</si>
  <si>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</si>
  <si>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</si>
  <si>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</si>
  <si>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</si>
  <si>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</si>
  <si>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</si>
  <si>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</si>
  <si>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</si>
  <si>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</si>
  <si>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</si>
  <si>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</si>
  <si>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</si>
  <si>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</si>
  <si>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</si>
  <si>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</si>
  <si>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</si>
  <si>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</si>
  <si>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</si>
  <si>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</si>
  <si>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</si>
  <si>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</si>
  <si>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</si>
  <si>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</si>
  <si>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</si>
  <si>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</si>
  <si>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</si>
  <si>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</si>
  <si>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</si>
  <si>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</si>
  <si>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</si>
  <si>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</si>
  <si>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</si>
  <si>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</si>
  <si>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</si>
  <si>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</si>
  <si>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</si>
  <si>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</si>
  <si>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</si>
  <si>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</si>
  <si>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</si>
  <si>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</si>
  <si>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</si>
  <si>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</si>
  <si>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</si>
  <si>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</si>
  <si>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</si>
  <si>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</si>
  <si>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</si>
  <si>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</si>
  <si>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</si>
  <si>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</si>
  <si>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</si>
  <si>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</si>
  <si>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</si>
  <si>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</si>
  <si>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</si>
  <si>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</si>
  <si>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</si>
  <si>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</si>
  <si>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</si>
  <si>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</si>
  <si>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</si>
  <si>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</si>
  <si>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</si>
  <si>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</si>
  <si>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</si>
  <si>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</si>
  <si>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</si>
  <si>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</si>
  <si>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</si>
  <si>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</si>
  <si>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</si>
  <si>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</si>
  <si>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</si>
  <si>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</si>
  <si>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</si>
  <si>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</si>
  <si>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</si>
  <si>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</si>
  <si>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</si>
  <si>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</si>
  <si>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</si>
  <si>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</si>
  <si>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</si>
  <si>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</si>
  <si>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</si>
  <si>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</si>
  <si>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</si>
  <si>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</si>
  <si>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</si>
  <si>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</si>
  <si>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</si>
  <si>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</si>
  <si>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</si>
  <si>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</si>
  <si>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</si>
  <si>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</si>
  <si>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</si>
  <si>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</si>
  <si>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</si>
  <si>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</si>
  <si>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</si>
  <si>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</si>
  <si>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</si>
  <si>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</si>
  <si>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</si>
  <si>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</si>
  <si>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</si>
  <si>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</si>
  <si>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</si>
  <si>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</si>
  <si>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</si>
  <si>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</si>
  <si>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</si>
  <si>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</si>
  <si>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</si>
  <si>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</si>
  <si>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</si>
  <si>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</si>
  <si>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</si>
  <si>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</si>
  <si>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</si>
  <si>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</si>
  <si>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</si>
  <si>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</si>
  <si>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</si>
  <si>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</si>
  <si>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</si>
  <si>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</si>
  <si>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</si>
  <si>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</si>
  <si>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</si>
  <si>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</si>
  <si>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</si>
  <si>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</si>
  <si>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</si>
  <si>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</si>
  <si>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</si>
  <si>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</si>
  <si>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</si>
  <si>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</si>
  <si>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</si>
  <si>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</si>
  <si>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</si>
  <si>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</si>
  <si>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</si>
  <si>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</si>
  <si>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</si>
  <si>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</si>
  <si>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</si>
  <si>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</si>
  <si>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</si>
  <si>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</si>
  <si>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</si>
  <si>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</si>
  <si>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</si>
  <si>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</si>
  <si>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</si>
  <si>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</si>
  <si>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</si>
  <si>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</si>
  <si>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</si>
  <si>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</si>
  <si>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</si>
  <si>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</si>
  <si>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</si>
  <si>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</si>
  <si>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</si>
  <si>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</si>
  <si>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</si>
  <si>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</si>
  <si>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</si>
  <si>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</si>
  <si>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</si>
  <si>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</si>
  <si>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</si>
  <si>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</si>
  <si>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</si>
  <si>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</si>
  <si>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</si>
  <si>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</si>
  <si>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</si>
  <si>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</si>
  <si>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</si>
  <si>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</si>
  <si>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</si>
  <si>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</si>
  <si>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</si>
  <si>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</si>
  <si>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</si>
  <si>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</si>
  <si>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</si>
  <si>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</si>
  <si>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</si>
  <si>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</si>
  <si>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</si>
  <si>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</si>
  <si>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</si>
  <si>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</si>
  <si>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</si>
  <si>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</si>
  <si>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</si>
  <si>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</si>
  <si>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</si>
  <si>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</si>
  <si>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</si>
  <si>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</si>
  <si>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</si>
  <si>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</si>
  <si>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</si>
  <si>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</si>
  <si>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</si>
  <si>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</si>
  <si>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</si>
  <si>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</si>
  <si>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</si>
  <si>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</si>
  <si>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</si>
  <si>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</si>
  <si>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</si>
  <si>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</si>
  <si>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</si>
  <si>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</si>
  <si>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</si>
  <si>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</si>
  <si>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</si>
  <si>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</si>
  <si>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</si>
  <si>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</si>
  <si>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</si>
  <si>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</si>
  <si>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</si>
  <si>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</si>
  <si>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</si>
  <si>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</si>
  <si>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</si>
  <si>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</si>
  <si>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</si>
  <si>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</si>
  <si>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</si>
  <si>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</si>
  <si>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</si>
  <si>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</si>
  <si>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</si>
  <si>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</si>
  <si>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</si>
  <si>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</si>
  <si>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</si>
  <si>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</si>
  <si>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</si>
  <si>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</si>
  <si>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</si>
  <si>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</si>
  <si>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</si>
  <si>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</si>
  <si>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</si>
  <si>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</si>
  <si>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</si>
  <si>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</si>
  <si>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</si>
  <si>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</si>
  <si>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</si>
  <si>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</si>
  <si>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</si>
  <si>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</si>
  <si>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</si>
  <si>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</si>
  <si>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</si>
  <si>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</si>
  <si>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</si>
  <si>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</si>
  <si>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</si>
  <si>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</si>
  <si>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</si>
  <si>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</si>
  <si>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</si>
  <si>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</si>
  <si>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</si>
  <si>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</si>
  <si>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</si>
  <si>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</si>
  <si>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</si>
  <si>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</si>
  <si>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</si>
  <si>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</si>
  <si>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</si>
  <si>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</si>
  <si>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</si>
  <si>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</si>
  <si>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</si>
  <si>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</si>
  <si>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</si>
  <si>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</si>
  <si>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</si>
  <si>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</si>
  <si>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</si>
  <si>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</si>
  <si>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</si>
  <si>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</si>
  <si>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</si>
  <si>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</si>
  <si>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</si>
  <si>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</si>
  <si>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</si>
  <si>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</si>
  <si>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</si>
  <si>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</si>
  <si>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</si>
  <si>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</si>
  <si>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</si>
  <si>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</si>
  <si>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</si>
  <si>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</si>
  <si>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</si>
  <si>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</si>
  <si>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</si>
  <si>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</si>
  <si>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</si>
  <si>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</si>
  <si>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</si>
  <si>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</si>
  <si>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</si>
  <si>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</si>
  <si>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</si>
  <si>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</si>
  <si>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</si>
  <si>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</si>
  <si>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</si>
  <si>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</si>
  <si>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</si>
  <si>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</si>
  <si>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</si>
  <si>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</si>
  <si>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</si>
  <si>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</si>
  <si>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</si>
  <si>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</si>
  <si>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</si>
  <si>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</si>
  <si>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</si>
  <si>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</si>
  <si>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</si>
  <si>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</si>
  <si>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</si>
  <si>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</si>
  <si>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</si>
  <si>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</si>
  <si>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</si>
  <si>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</si>
  <si>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</si>
  <si>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</si>
  <si>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</si>
  <si>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</si>
  <si>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</si>
  <si>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</si>
  <si>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</si>
  <si>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</si>
  <si>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</si>
  <si>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</si>
  <si>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</si>
  <si>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</si>
  <si>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</si>
  <si>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</si>
  <si>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</si>
  <si>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</si>
  <si>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</si>
  <si>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</si>
  <si>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</si>
  <si>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</si>
  <si>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</si>
  <si>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</si>
  <si>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</si>
  <si>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</si>
  <si>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</si>
  <si>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</si>
  <si>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</si>
  <si>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</si>
  <si>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</si>
  <si>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</si>
  <si>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</si>
  <si>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</si>
  <si>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</si>
  <si>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</si>
  <si>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</si>
  <si>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</si>
  <si>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</si>
  <si>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</si>
  <si>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</si>
  <si>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</si>
  <si>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</si>
  <si>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</si>
  <si>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</si>
  <si>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</si>
  <si>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</si>
  <si>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</si>
  <si>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</si>
  <si>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</si>
  <si>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</si>
  <si>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</si>
  <si>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</si>
  <si>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</si>
  <si>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</si>
  <si>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</si>
  <si>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</si>
  <si>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</si>
  <si>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</si>
  <si>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</si>
  <si>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</si>
  <si>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</si>
  <si>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</si>
  <si>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</si>
  <si>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</si>
  <si>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</si>
  <si>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</si>
  <si>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</si>
  <si>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</si>
  <si>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</si>
  <si>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</si>
  <si>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</si>
  <si>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</si>
  <si>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</si>
  <si>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</si>
  <si>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</si>
  <si>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</si>
  <si>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</si>
  <si>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</si>
  <si>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</si>
  <si>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</si>
  <si>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</si>
  <si>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</si>
  <si>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</si>
  <si>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</si>
  <si>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</si>
  <si>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</si>
  <si>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</si>
  <si>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</si>
  <si>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</si>
  <si>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</si>
  <si>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</si>
  <si>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</si>
  <si>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</si>
  <si>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</si>
  <si>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</si>
  <si>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</si>
  <si>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</si>
  <si>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</si>
  <si>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</si>
  <si>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</si>
  <si>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</si>
  <si>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</si>
  <si>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</si>
  <si>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</si>
  <si>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</si>
  <si>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</si>
  <si>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</si>
  <si>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</si>
  <si>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</si>
  <si>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</si>
  <si>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</si>
  <si>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</si>
  <si>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</si>
  <si>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</si>
  <si>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</si>
  <si>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</si>
  <si>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</si>
  <si>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</si>
  <si>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</si>
  <si>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</si>
  <si>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</si>
  <si>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</si>
  <si>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</si>
  <si>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</si>
  <si>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</si>
  <si>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</si>
  <si>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</si>
  <si>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</si>
  <si>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</si>
  <si>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</si>
  <si>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</si>
  <si>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</si>
  <si>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</si>
  <si>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</si>
  <si>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</si>
  <si>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</si>
  <si>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</si>
  <si>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</si>
  <si>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</si>
  <si>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</si>
  <si>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</si>
  <si>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</si>
  <si>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</si>
  <si>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</si>
  <si>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</si>
  <si>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</si>
  <si>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</si>
  <si>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</si>
  <si>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</si>
  <si>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</si>
  <si>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</si>
  <si>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</si>
  <si>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</si>
  <si>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</si>
  <si>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</si>
  <si>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</si>
  <si>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</si>
  <si>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</si>
  <si>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</si>
  <si>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</si>
  <si>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</si>
  <si>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</si>
  <si>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</si>
  <si>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</si>
  <si>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</si>
  <si>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</si>
  <si>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</si>
  <si>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</si>
  <si>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</si>
  <si>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</si>
  <si>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</si>
  <si>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</si>
  <si>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</si>
  <si>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</si>
  <si>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</si>
  <si>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</si>
  <si>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</si>
  <si>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</si>
  <si>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</si>
  <si>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</si>
  <si>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</si>
  <si>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</si>
  <si>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</si>
  <si>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</si>
  <si>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</si>
  <si>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</si>
  <si>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</si>
  <si>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</si>
  <si>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</si>
  <si>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</si>
  <si>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</si>
  <si>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</si>
  <si>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</si>
  <si>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</si>
  <si>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</si>
  <si>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</si>
  <si>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</si>
  <si>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</si>
  <si>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</si>
  <si>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</si>
  <si>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</si>
  <si>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</si>
  <si>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</si>
  <si>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</si>
  <si>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</si>
  <si>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</si>
  <si>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</si>
  <si>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</si>
  <si>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</si>
  <si>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</si>
  <si>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</si>
  <si>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</si>
  <si>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</si>
  <si>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</si>
  <si>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</si>
  <si>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</si>
  <si>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</si>
  <si>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</si>
  <si>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</si>
  <si>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</si>
  <si>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</si>
  <si>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</si>
  <si>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</si>
  <si>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</si>
  <si>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</si>
  <si>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</si>
  <si>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</si>
  <si>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</si>
  <si>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</si>
  <si>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</si>
  <si>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</si>
  <si>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</si>
  <si>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</si>
  <si>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</si>
  <si>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</si>
  <si>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</si>
  <si>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</si>
  <si>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</si>
  <si>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</si>
  <si>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</si>
  <si>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</si>
  <si>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</si>
  <si>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</si>
  <si>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</si>
  <si>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</si>
  <si>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</si>
  <si>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</si>
  <si>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</si>
  <si>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</si>
  <si>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</si>
  <si>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</si>
  <si>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</si>
  <si>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</si>
  <si>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</si>
  <si>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</si>
  <si>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</si>
  <si>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</si>
  <si>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</si>
  <si>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</si>
  <si>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</si>
  <si>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</si>
  <si>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</si>
  <si>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</si>
  <si>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</si>
  <si>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</si>
  <si>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</si>
  <si>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</si>
  <si>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</si>
  <si>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</si>
  <si>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</si>
  <si>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</si>
  <si>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</si>
  <si>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</si>
  <si>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</si>
  <si>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</si>
  <si>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</si>
  <si>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</si>
  <si>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</si>
  <si>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</si>
  <si>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</si>
  <si>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</si>
  <si>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</si>
  <si>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</si>
  <si>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</si>
  <si>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</si>
  <si>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</si>
  <si>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</si>
  <si>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</si>
  <si>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</si>
  <si>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</si>
  <si>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</si>
  <si>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</si>
  <si>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</si>
  <si>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</si>
  <si>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</si>
  <si>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</si>
  <si>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</si>
  <si>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</si>
  <si>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</si>
  <si>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</si>
  <si>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</si>
  <si>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</si>
  <si>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</si>
  <si>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</si>
  <si>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</si>
  <si>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</si>
  <si>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</si>
  <si>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</si>
  <si>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</si>
  <si>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</si>
  <si>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</si>
  <si>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</si>
  <si>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</si>
  <si>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</si>
  <si>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</si>
  <si>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</si>
  <si>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</si>
  <si>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</si>
  <si>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</si>
  <si>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</si>
  <si>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</si>
  <si>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</si>
  <si>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</si>
  <si>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</si>
  <si>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</si>
  <si>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</si>
  <si>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</si>
  <si>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</si>
  <si>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</si>
  <si>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</si>
  <si>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</si>
  <si>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</si>
  <si>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</si>
  <si>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</si>
  <si>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</si>
  <si>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</si>
  <si>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</si>
  <si>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</si>
  <si>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</si>
  <si>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</si>
  <si>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</si>
  <si>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</si>
  <si>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</si>
  <si>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</si>
  <si>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</si>
  <si>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</si>
  <si>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</si>
  <si>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</si>
  <si>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</si>
  <si>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</si>
  <si>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</si>
  <si>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</si>
  <si>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</si>
  <si>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</si>
  <si>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</si>
  <si>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</si>
  <si>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</si>
  <si>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</si>
  <si>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</si>
  <si>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</si>
  <si>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</si>
  <si>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</si>
  <si>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</si>
  <si>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</si>
  <si>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</si>
  <si>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</si>
  <si>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</si>
  <si>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</si>
  <si>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</si>
  <si>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</si>
  <si>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</si>
  <si>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</si>
  <si>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</si>
  <si>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</si>
  <si>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</si>
  <si>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</si>
  <si>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</si>
  <si>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</si>
  <si>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</si>
  <si>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</si>
  <si>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</si>
  <si>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</si>
  <si>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</si>
  <si>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</si>
  <si>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</si>
  <si>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</si>
  <si>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</si>
  <si>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</si>
  <si>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</si>
  <si>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</si>
  <si>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</si>
  <si>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</si>
  <si>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</si>
  <si>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</si>
  <si>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</si>
  <si>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</si>
  <si>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</si>
  <si>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</si>
  <si>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</si>
  <si>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</si>
  <si>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</si>
  <si>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</si>
  <si>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</si>
  <si>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</si>
  <si>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</si>
  <si>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</si>
  <si>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</si>
  <si>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</si>
  <si>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</si>
  <si>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</si>
  <si>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</si>
  <si>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</si>
  <si>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</si>
  <si>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</si>
  <si>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</si>
  <si>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</si>
  <si>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</si>
  <si>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</si>
  <si>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</si>
  <si>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</si>
  <si>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</si>
  <si>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</si>
  <si>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</si>
  <si>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</si>
  <si>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</si>
  <si>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</si>
  <si>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</si>
  <si>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</si>
  <si>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</si>
  <si>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</si>
  <si>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</si>
  <si>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</si>
  <si>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</si>
  <si>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</si>
  <si>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</si>
  <si>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</si>
  <si>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</si>
  <si>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</si>
  <si>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</si>
  <si>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</si>
  <si>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</si>
  <si>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</si>
  <si>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</si>
  <si>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</si>
  <si>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</si>
  <si>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</si>
  <si>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</si>
  <si>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</si>
  <si>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</si>
  <si>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</si>
  <si>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</si>
  <si>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</si>
  <si>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</si>
  <si>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</si>
  <si>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</si>
  <si>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</si>
  <si>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</si>
  <si>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</si>
  <si>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</si>
  <si>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</si>
  <si>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</si>
  <si>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</si>
  <si>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</si>
  <si>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</si>
  <si>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</si>
  <si>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</si>
  <si>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</si>
  <si>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</si>
  <si>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</si>
  <si>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</si>
  <si>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</si>
  <si>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</si>
  <si>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</si>
  <si>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</si>
  <si>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</si>
  <si>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</si>
  <si>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</si>
  <si>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</si>
  <si>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</si>
  <si>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</si>
  <si>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</si>
  <si>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</si>
  <si>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</si>
  <si>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</si>
  <si>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</si>
  <si>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</si>
  <si>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</si>
  <si>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</si>
  <si>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</si>
  <si>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</si>
  <si>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</si>
  <si>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</si>
  <si>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</si>
  <si>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</si>
  <si>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</si>
  <si>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</si>
  <si>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</si>
  <si>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</si>
  <si>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</si>
  <si>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</si>
  <si>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</si>
  <si>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</si>
  <si>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</si>
  <si>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</si>
  <si>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</si>
  <si>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</si>
  <si>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</si>
  <si>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</si>
  <si>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</si>
  <si>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</si>
  <si>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</si>
  <si>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</si>
  <si>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</si>
  <si>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</si>
  <si>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</si>
  <si>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</si>
  <si>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</si>
  <si>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</si>
  <si>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</si>
  <si>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</si>
  <si>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</si>
  <si>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</si>
  <si>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</si>
  <si>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</si>
  <si>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</si>
  <si>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</si>
  <si>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</si>
  <si>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</si>
  <si>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</si>
  <si>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</si>
  <si>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</si>
  <si>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</si>
  <si>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</si>
  <si>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</si>
  <si>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</si>
  <si>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</si>
  <si>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</si>
  <si>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</si>
  <si>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</si>
  <si>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</si>
  <si>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</si>
  <si>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</si>
  <si>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</si>
  <si>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</si>
  <si>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</si>
  <si>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</si>
  <si>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</si>
  <si>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</si>
  <si>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</si>
  <si>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</si>
  <si>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</si>
  <si>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</si>
  <si>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</si>
  <si>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</si>
  <si>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</si>
  <si>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</si>
  <si>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</si>
  <si>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</si>
  <si>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</si>
  <si>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</si>
  <si>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</si>
  <si>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</si>
  <si>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</si>
  <si>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</si>
  <si>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</si>
  <si>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</si>
  <si>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</si>
  <si>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</si>
  <si>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</si>
  <si>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</si>
  <si>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</si>
  <si>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</si>
  <si>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</si>
  <si>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</si>
  <si>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</si>
  <si>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</si>
  <si>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</si>
  <si>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</si>
  <si>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</si>
  <si>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</si>
  <si>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</si>
  <si>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</si>
  <si>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</si>
  <si>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</si>
  <si>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</si>
  <si>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</si>
  <si>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</si>
  <si>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</si>
  <si>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</si>
  <si>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</si>
  <si>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</si>
  <si>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</si>
  <si>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</si>
  <si>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</si>
  <si>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</si>
  <si>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</si>
  <si>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</si>
  <si>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</si>
  <si>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</si>
  <si>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</si>
  <si>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</si>
  <si>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</si>
  <si>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</si>
  <si>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</si>
  <si>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</si>
  <si>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</si>
  <si>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</si>
  <si>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</si>
  <si>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</si>
  <si>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</si>
  <si>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</si>
  <si>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</si>
  <si>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</si>
  <si>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</si>
  <si>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</si>
  <si>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</si>
  <si>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</si>
  <si>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</si>
  <si>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</si>
  <si>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</si>
  <si>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</si>
  <si>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</si>
  <si>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</si>
  <si>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</si>
  <si>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</si>
  <si>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</si>
  <si>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</si>
  <si>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</si>
  <si>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</si>
  <si>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</si>
  <si>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</si>
  <si>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</si>
  <si>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</si>
  <si>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</si>
  <si>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</si>
  <si>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</si>
  <si>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</si>
  <si>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</si>
  <si>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</si>
  <si>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</si>
  <si>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</si>
  <si>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</si>
  <si>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</si>
  <si>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</si>
  <si>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</si>
  <si>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</si>
  <si>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</si>
  <si>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</si>
  <si>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</si>
  <si>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</si>
  <si>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</si>
  <si>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</si>
  <si>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</si>
  <si>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</si>
  <si>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</si>
  <si>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</si>
  <si>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</si>
  <si>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</si>
  <si>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</si>
  <si>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</si>
  <si>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</si>
  <si>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</si>
  <si>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</si>
  <si>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</si>
  <si>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</si>
  <si>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</si>
  <si>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</si>
  <si>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</si>
  <si>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</si>
  <si>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</si>
  <si>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</si>
  <si>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</si>
  <si>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</si>
  <si>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</si>
  <si>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</si>
  <si>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</si>
  <si>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</si>
  <si>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</si>
  <si>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</si>
  <si>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</si>
  <si>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</si>
  <si>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</si>
  <si>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</si>
  <si>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</si>
  <si>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</si>
  <si>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</si>
  <si>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</si>
  <si>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</si>
  <si>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</si>
  <si>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</si>
  <si>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</si>
  <si>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</si>
  <si>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</si>
  <si>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</si>
  <si>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</si>
  <si>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</si>
  <si>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</si>
  <si>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</si>
  <si>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</si>
  <si>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</si>
  <si>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</si>
  <si>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</si>
  <si>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</si>
  <si>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</si>
  <si>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</si>
  <si>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</si>
  <si>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</si>
  <si>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</si>
  <si>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</si>
  <si>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</si>
  <si>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</si>
  <si>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</si>
  <si>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</si>
  <si>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</si>
  <si>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</si>
  <si>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</si>
  <si>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</si>
  <si>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</si>
  <si>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</si>
  <si>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</si>
  <si>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</si>
  <si>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</si>
  <si>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</si>
  <si>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</si>
  <si>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</si>
  <si>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</si>
  <si>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</si>
  <si>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</si>
  <si>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</si>
  <si>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</si>
  <si>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</si>
  <si>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</si>
  <si>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</si>
  <si>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</si>
  <si>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</si>
  <si>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</si>
  <si>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</si>
  <si>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</si>
  <si>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</si>
  <si>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</si>
  <si>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</si>
  <si>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</si>
  <si>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</si>
  <si>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</si>
  <si>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</si>
  <si>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</si>
  <si>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</si>
  <si>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</si>
  <si>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</si>
  <si>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</si>
  <si>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</si>
  <si>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</si>
  <si>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</si>
  <si>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</si>
  <si>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</si>
  <si>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</si>
  <si>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</si>
  <si>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</si>
  <si>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</si>
  <si>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</si>
  <si>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</si>
  <si>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</si>
  <si>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</si>
  <si>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</si>
  <si>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</si>
  <si>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</si>
  <si>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</si>
  <si>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</si>
  <si>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</si>
  <si>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</si>
  <si>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</si>
  <si>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</si>
  <si>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</si>
  <si>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</si>
  <si>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</si>
  <si>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</si>
  <si>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</si>
  <si>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</si>
  <si>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</si>
  <si>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</si>
  <si>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</si>
  <si>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</si>
  <si>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</si>
  <si>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</si>
  <si>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</si>
  <si>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</si>
  <si>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</si>
  <si>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</si>
  <si>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</si>
  <si>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</si>
  <si>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</si>
  <si>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</si>
  <si>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</si>
  <si>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</si>
  <si>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</si>
  <si>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</si>
  <si>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</si>
  <si>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</si>
  <si>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</si>
  <si>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</si>
  <si>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</si>
  <si>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</si>
  <si>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</si>
  <si>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</si>
  <si>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</si>
  <si>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</si>
  <si>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</si>
  <si>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</si>
  <si>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</si>
  <si>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</si>
  <si>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</si>
  <si>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</si>
  <si>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</si>
  <si>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</si>
  <si>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</si>
  <si>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</si>
  <si>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</si>
  <si>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</si>
  <si>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</si>
  <si>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</si>
  <si>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</si>
  <si>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</si>
  <si>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</si>
  <si>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</si>
  <si>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</si>
  <si>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</si>
  <si>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</si>
  <si>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</si>
  <si>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</si>
  <si>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</si>
  <si>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</si>
  <si>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</si>
  <si>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</si>
  <si>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</si>
  <si>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</si>
  <si>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</si>
  <si>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</si>
  <si>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</si>
  <si>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</si>
  <si>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</si>
  <si>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</si>
  <si>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</si>
  <si>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</si>
  <si>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</si>
  <si>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</si>
  <si>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</si>
  <si>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</si>
  <si>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</si>
  <si>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</si>
  <si>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</si>
  <si>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</si>
  <si>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</si>
  <si>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</si>
  <si>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</si>
  <si>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</si>
  <si>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</si>
  <si>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</si>
  <si>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</si>
  <si>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</si>
  <si>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</si>
  <si>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</si>
  <si>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</si>
  <si>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</si>
  <si>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</si>
  <si>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</si>
  <si>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</si>
  <si>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</si>
  <si>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</si>
  <si>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</si>
  <si>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</si>
  <si>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</si>
  <si>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</si>
  <si>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</si>
  <si>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</si>
  <si>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</si>
  <si>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</si>
  <si>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</si>
  <si>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</si>
  <si>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</si>
  <si>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</si>
  <si>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</si>
  <si>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</si>
  <si>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</si>
  <si>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</si>
  <si>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</si>
  <si>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</si>
  <si>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</si>
  <si>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</si>
  <si>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</si>
  <si>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</si>
  <si>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</si>
  <si>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</si>
  <si>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</si>
  <si>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</si>
  <si>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</si>
  <si>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</si>
  <si>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</si>
  <si>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</si>
  <si>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</si>
  <si>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</si>
  <si>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</si>
  <si>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</si>
  <si>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</si>
  <si>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</si>
  <si>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</si>
  <si>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</si>
  <si>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</si>
  <si>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</si>
  <si>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</si>
  <si>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</si>
  <si>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</si>
  <si>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</si>
  <si>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</si>
  <si>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</si>
  <si>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</si>
  <si>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</si>
  <si>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</si>
  <si>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</si>
  <si>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</si>
  <si>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</si>
  <si>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</si>
  <si>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</si>
  <si>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</si>
  <si>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</si>
  <si>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</si>
  <si>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</si>
  <si>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</si>
  <si>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</si>
  <si>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</si>
  <si>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</si>
  <si>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</si>
  <si>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</si>
  <si>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</si>
  <si>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</si>
  <si>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</si>
  <si>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</si>
  <si>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</si>
  <si>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</si>
  <si>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</si>
  <si>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</si>
  <si>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</si>
  <si>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</si>
  <si>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</si>
  <si>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</si>
  <si>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</si>
  <si>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</si>
  <si>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</si>
  <si>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</si>
  <si>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</si>
  <si>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</si>
  <si>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</si>
  <si>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</si>
  <si>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</si>
  <si>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</si>
  <si>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</si>
  <si>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</si>
  <si>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</si>
  <si>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</si>
  <si>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</si>
  <si>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</si>
  <si>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</si>
  <si>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</si>
  <si>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</si>
  <si>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</si>
  <si>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</si>
  <si>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</si>
  <si>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</si>
  <si>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</si>
  <si>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</si>
  <si>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</si>
  <si>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</si>
  <si>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</si>
  <si>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</si>
  <si>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</si>
  <si>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</si>
  <si>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</si>
  <si>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</si>
  <si>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</si>
  <si>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</si>
  <si>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</si>
  <si>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</si>
  <si>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</si>
  <si>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</si>
  <si>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</si>
  <si>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</si>
  <si>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</si>
  <si>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</si>
  <si>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</si>
  <si>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</si>
  <si>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</si>
  <si>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</si>
  <si>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</si>
  <si>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</si>
  <si>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</si>
  <si>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</si>
  <si>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</si>
  <si>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</si>
  <si>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</si>
  <si>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</si>
  <si>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</si>
  <si>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</si>
  <si>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</si>
  <si>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</si>
  <si>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</si>
  <si>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</si>
  <si>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</si>
  <si>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</si>
  <si>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</si>
  <si>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</si>
  <si>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</si>
  <si>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</si>
  <si>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</si>
  <si>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</si>
  <si>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</si>
  <si>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</si>
  <si>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</si>
  <si>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</si>
  <si>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</si>
  <si>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</si>
  <si>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</si>
  <si>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</si>
  <si>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</si>
  <si>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</si>
  <si>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</si>
  <si>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</si>
  <si>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</si>
  <si>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</si>
  <si>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</si>
  <si>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</si>
  <si>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</si>
  <si>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</si>
  <si>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</si>
  <si>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</si>
  <si>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</si>
  <si>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</si>
  <si>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</si>
  <si>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</si>
  <si>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</si>
  <si>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</si>
  <si>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</si>
  <si>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</si>
  <si>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</si>
  <si>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</si>
  <si>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</si>
  <si>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</si>
  <si>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</si>
  <si>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</si>
  <si>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</si>
  <si>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</si>
  <si>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</si>
  <si>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</si>
  <si>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</si>
  <si>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</si>
  <si>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</si>
  <si>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</si>
  <si>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</si>
  <si>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</si>
  <si>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</si>
  <si>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</si>
  <si>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</si>
  <si>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</si>
  <si>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</si>
  <si>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</si>
  <si>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</si>
  <si>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</si>
  <si>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</si>
  <si>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</si>
  <si>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</si>
  <si>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</si>
  <si>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</si>
  <si>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</si>
  <si>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</si>
  <si>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</si>
  <si>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</si>
  <si>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</si>
  <si>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</si>
  <si>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</si>
  <si>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</si>
  <si>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</si>
  <si>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</si>
  <si>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</si>
  <si>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</si>
  <si>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</si>
  <si>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</si>
  <si>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</si>
  <si>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</si>
  <si>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</si>
  <si>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</si>
  <si>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</si>
  <si>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</si>
  <si>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</si>
  <si>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</si>
  <si>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</si>
  <si>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</si>
  <si>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</si>
  <si>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</si>
  <si>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</si>
  <si>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</si>
  <si>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</si>
  <si>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</si>
  <si>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</si>
  <si>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</si>
  <si>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</si>
  <si>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</si>
  <si>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</si>
  <si>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</si>
  <si>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</si>
  <si>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</si>
  <si>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</si>
  <si>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</si>
  <si>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</si>
  <si>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</si>
  <si>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</si>
  <si>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</si>
  <si>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</si>
  <si>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</si>
  <si>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</si>
  <si>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</si>
  <si>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</si>
  <si>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</si>
  <si>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</si>
  <si>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</si>
  <si>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</si>
  <si>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</si>
  <si>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</si>
  <si>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</si>
  <si>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</si>
  <si>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</si>
  <si>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</si>
  <si>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</si>
  <si>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</si>
  <si>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</si>
  <si>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</si>
  <si>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</si>
  <si>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</si>
  <si>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</si>
  <si>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</si>
  <si>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</si>
  <si>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</si>
  <si>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</si>
  <si>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</si>
  <si>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</si>
  <si>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</si>
  <si>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</si>
  <si>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</si>
  <si>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</si>
  <si>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</si>
  <si>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</si>
  <si>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</si>
  <si>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</si>
  <si>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</si>
  <si>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</si>
  <si>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</si>
  <si>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</si>
  <si>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</si>
  <si>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</si>
  <si>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</si>
  <si>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</si>
  <si>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</si>
  <si>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</si>
  <si>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</si>
  <si>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</si>
  <si>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</si>
  <si>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</si>
  <si>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</si>
  <si>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</si>
  <si>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</si>
  <si>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</si>
  <si>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</si>
  <si>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</si>
  <si>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</si>
  <si>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</si>
  <si>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</si>
  <si>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</si>
  <si>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</si>
  <si>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</si>
  <si>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</si>
  <si>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</si>
  <si>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</si>
  <si>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</si>
  <si>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</si>
  <si>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</si>
  <si>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</si>
  <si>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</si>
  <si>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</si>
  <si>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</si>
  <si>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</si>
  <si>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</si>
  <si>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</si>
  <si>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</si>
  <si>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</si>
  <si>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</si>
  <si>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</si>
  <si>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</si>
  <si>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</si>
  <si>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</si>
  <si>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</si>
  <si>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</si>
  <si>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</si>
  <si>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</si>
  <si>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</si>
  <si>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</si>
  <si>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</si>
  <si>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</si>
  <si>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</si>
  <si>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</si>
  <si>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</si>
  <si>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</si>
  <si>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</si>
  <si>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</si>
  <si>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</si>
  <si>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</si>
  <si>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</si>
  <si>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</si>
  <si>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</si>
  <si>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</si>
  <si>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</si>
  <si>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</si>
  <si>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</si>
  <si>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</si>
  <si>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</si>
  <si>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</si>
  <si>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</si>
  <si>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</si>
  <si>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</si>
  <si>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</si>
  <si>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</si>
  <si>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</si>
  <si>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</si>
  <si>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</si>
  <si>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</si>
  <si>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</si>
  <si>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</si>
  <si>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</si>
  <si>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</si>
  <si>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</si>
  <si>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</si>
  <si>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</si>
  <si>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</si>
  <si>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</si>
  <si>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</si>
  <si>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</si>
  <si>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</si>
  <si>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</si>
  <si>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</si>
  <si>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</si>
  <si>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</si>
  <si>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</si>
  <si>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</si>
  <si>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</si>
  <si>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</si>
  <si>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</si>
  <si>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</si>
  <si>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</si>
  <si>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</si>
  <si>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</si>
  <si>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</si>
  <si>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</si>
  <si>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</si>
  <si>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</si>
  <si>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</si>
  <si>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</si>
  <si>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</si>
  <si>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</si>
  <si>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</si>
  <si>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</si>
  <si>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</si>
  <si>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</si>
  <si>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</si>
  <si>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</si>
  <si>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</si>
  <si>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</si>
  <si>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</si>
  <si>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</si>
  <si>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</si>
  <si>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</si>
  <si>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</si>
  <si>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</si>
  <si>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</si>
  <si>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</si>
  <si>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</si>
  <si>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</si>
  <si>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</si>
  <si>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</si>
  <si>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</si>
  <si>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</si>
  <si>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</si>
  <si>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</si>
  <si>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</si>
  <si>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</si>
  <si>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</si>
  <si>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</si>
  <si>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</si>
  <si>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</si>
  <si>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</si>
  <si>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</si>
  <si>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</si>
  <si>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</si>
  <si>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</si>
  <si>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</si>
  <si>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</si>
  <si>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</si>
  <si>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</si>
  <si>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</si>
  <si>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</si>
  <si>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</si>
  <si>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</si>
  <si>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</si>
  <si>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</si>
  <si>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</si>
  <si>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</si>
  <si>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</si>
  <si>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</si>
  <si>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</si>
  <si>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</si>
  <si>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</si>
  <si>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</si>
  <si>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</si>
  <si>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</si>
  <si>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</si>
  <si>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</si>
  <si>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</si>
  <si>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</si>
  <si>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</si>
  <si>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</si>
  <si>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</si>
  <si>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</si>
  <si>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</si>
  <si>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</si>
  <si>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</si>
  <si>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</si>
  <si>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</si>
  <si>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</si>
  <si>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</si>
  <si>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</si>
  <si>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</si>
  <si>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</si>
  <si>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</si>
  <si>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</si>
  <si>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</si>
  <si>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</si>
  <si>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</si>
  <si>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</si>
  <si>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</si>
  <si>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</si>
  <si>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</si>
  <si>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</si>
  <si>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</si>
  <si>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</si>
  <si>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</si>
  <si>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</si>
  <si>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</si>
  <si>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</si>
  <si>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</si>
  <si>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</si>
  <si>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</si>
  <si>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</si>
  <si>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</si>
  <si>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</si>
  <si>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</si>
  <si>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</si>
  <si>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</si>
  <si>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</si>
  <si>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</si>
  <si>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</si>
  <si>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</si>
  <si>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</si>
  <si>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</si>
  <si>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</si>
  <si>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</si>
  <si>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</si>
  <si>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</si>
  <si>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</si>
  <si>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</si>
  <si>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</si>
  <si>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</si>
  <si>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</si>
  <si>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</si>
  <si>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</si>
  <si>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</si>
  <si>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</si>
  <si>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</si>
  <si>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</si>
  <si>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</si>
  <si>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</si>
  <si>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</si>
  <si>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</si>
  <si>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</si>
  <si>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</si>
  <si>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</si>
  <si>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</si>
  <si>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</si>
  <si>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</si>
  <si>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</si>
  <si>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</si>
  <si>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</si>
  <si>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</si>
  <si>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</si>
  <si>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</si>
  <si>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</si>
  <si>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</si>
  <si>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</si>
  <si>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</si>
  <si>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</si>
  <si>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</si>
  <si>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</si>
  <si>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</si>
  <si>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</si>
  <si>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</si>
  <si>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</si>
  <si>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</si>
  <si>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</si>
  <si>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</si>
  <si>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</si>
  <si>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</si>
  <si>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</si>
  <si>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</si>
  <si>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</si>
  <si>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</si>
  <si>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</si>
  <si>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</si>
  <si>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</si>
  <si>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</si>
  <si>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</si>
  <si>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</si>
  <si>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</si>
  <si>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</si>
  <si>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</si>
  <si>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</si>
  <si>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</si>
  <si>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</si>
  <si>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</si>
  <si>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</si>
  <si>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</si>
  <si>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</si>
  <si>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</si>
  <si>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</si>
  <si>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</si>
  <si>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</si>
  <si>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</si>
  <si>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</si>
  <si>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</si>
  <si>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</si>
  <si>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</si>
  <si>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</si>
  <si>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</si>
  <si>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</si>
  <si>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</si>
  <si>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</si>
  <si>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</si>
  <si>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</si>
  <si>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</si>
  <si>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</si>
  <si>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</si>
  <si>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</si>
  <si>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</si>
  <si>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</si>
  <si>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</si>
  <si>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</si>
  <si>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</si>
  <si>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</si>
  <si>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</si>
  <si>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</si>
  <si>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</si>
  <si>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</si>
  <si>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</si>
  <si>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</si>
  <si>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</si>
  <si>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</si>
  <si>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</si>
  <si>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</si>
  <si>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</si>
  <si>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</si>
  <si>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</si>
  <si>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</si>
  <si>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</si>
  <si>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</si>
  <si>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</si>
  <si>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</si>
  <si>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</si>
  <si>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</si>
  <si>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</si>
  <si>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</si>
  <si>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</si>
  <si>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</si>
  <si>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</si>
  <si>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</si>
  <si>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</si>
  <si>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</si>
  <si>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</si>
  <si>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</si>
  <si>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</si>
  <si>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</si>
  <si>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</si>
  <si>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</si>
  <si>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</si>
  <si>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</si>
  <si>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</si>
  <si>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</si>
  <si>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</si>
  <si>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</si>
  <si>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</si>
  <si>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</si>
  <si>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</si>
  <si>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</si>
  <si>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</si>
  <si>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</si>
  <si>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</si>
  <si>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</si>
  <si>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</si>
  <si>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</si>
  <si>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</si>
  <si>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</si>
  <si>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</si>
  <si>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</si>
  <si>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</si>
  <si>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</si>
  <si>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</si>
  <si>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</si>
  <si>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</si>
  <si>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</si>
  <si>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</si>
  <si>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</si>
  <si>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</si>
  <si>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</si>
  <si>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</si>
  <si>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</si>
  <si>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</si>
  <si>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</si>
  <si>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</si>
  <si>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</si>
  <si>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</si>
  <si>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</si>
  <si>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</si>
  <si>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</si>
  <si>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</si>
  <si>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</si>
  <si>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</si>
  <si>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</si>
  <si>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</si>
  <si>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</si>
  <si>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</si>
  <si>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</si>
  <si>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</si>
  <si>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</si>
  <si>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</si>
  <si>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</si>
  <si>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</si>
  <si>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</si>
  <si>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</si>
  <si>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</si>
  <si>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</si>
  <si>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</si>
  <si>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</si>
  <si>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</si>
  <si>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</si>
  <si>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</si>
  <si>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</si>
  <si>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</si>
  <si>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</si>
  <si>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</si>
  <si>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</si>
  <si>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</si>
  <si>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</si>
  <si>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</si>
  <si>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</si>
  <si>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</si>
  <si>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</si>
  <si>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</si>
  <si>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</si>
  <si>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</si>
  <si>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</si>
  <si>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</si>
  <si>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</si>
  <si>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</si>
  <si>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</si>
  <si>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</si>
  <si>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</si>
  <si>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</si>
  <si>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</si>
  <si>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</si>
  <si>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</si>
  <si>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</si>
  <si>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</si>
  <si>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</si>
  <si>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</si>
  <si>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</si>
  <si>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</si>
  <si>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</si>
  <si>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</si>
  <si>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</si>
  <si>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</si>
  <si>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</si>
  <si>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</si>
  <si>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</si>
  <si>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</si>
  <si>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</si>
  <si>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</si>
  <si>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</si>
  <si>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</si>
  <si>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</si>
  <si>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</si>
  <si>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</si>
  <si>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</si>
  <si>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</si>
  <si>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</si>
  <si>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</si>
  <si>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</si>
  <si>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</si>
  <si>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</si>
  <si>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</si>
  <si>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</si>
  <si>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</si>
  <si>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</si>
  <si>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</si>
  <si>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</si>
  <si>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</si>
  <si>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</si>
  <si>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</si>
  <si>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</si>
  <si>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</si>
  <si>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</si>
  <si>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</si>
  <si>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</si>
  <si>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</si>
  <si>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</si>
  <si>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</si>
  <si>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</si>
  <si>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</si>
  <si>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</si>
  <si>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</si>
  <si>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</si>
  <si>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</si>
  <si>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</si>
  <si>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</si>
  <si>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</si>
  <si>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</si>
  <si>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</si>
  <si>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</si>
  <si>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</si>
  <si>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</si>
  <si>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</si>
  <si>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</si>
  <si>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</si>
  <si>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</si>
  <si>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</si>
  <si>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</si>
  <si>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</si>
  <si>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</si>
  <si>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</si>
  <si>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</si>
  <si>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</si>
  <si>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</si>
  <si>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</si>
  <si>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</si>
  <si>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</si>
  <si>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</si>
  <si>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</si>
  <si>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</si>
  <si>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</si>
  <si>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</si>
  <si>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</si>
  <si>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</si>
  <si>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</si>
  <si>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</si>
  <si>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</si>
  <si>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</si>
  <si>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</si>
  <si>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</si>
  <si>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</si>
  <si>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</si>
  <si>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</si>
  <si>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</si>
  <si>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</si>
  <si>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</si>
  <si>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</si>
  <si>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</si>
  <si>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</si>
  <si>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</si>
  <si>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</si>
  <si>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</si>
  <si>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</si>
  <si>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</si>
  <si>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</si>
  <si>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</si>
  <si>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</si>
  <si>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</si>
  <si>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</si>
  <si>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</si>
  <si>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</si>
  <si>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</si>
  <si>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</si>
  <si>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</si>
  <si>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</si>
  <si>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</si>
  <si>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</si>
  <si>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</si>
  <si>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</si>
  <si>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</si>
  <si>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</si>
  <si>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</si>
  <si>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</si>
  <si>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</si>
  <si>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</si>
  <si>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</si>
  <si>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</si>
  <si>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</si>
  <si>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</si>
  <si>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</si>
  <si>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</si>
  <si>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</si>
  <si>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</si>
  <si>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</si>
  <si>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</si>
  <si>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</si>
  <si>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</si>
  <si>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</si>
  <si>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</si>
  <si>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</si>
  <si>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</si>
  <si>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</si>
  <si>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</si>
  <si>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</si>
  <si>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</si>
  <si>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</si>
  <si>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</si>
  <si>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</si>
  <si>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</si>
  <si>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</si>
  <si>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</si>
  <si>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</si>
  <si>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</si>
  <si>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</si>
  <si>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</si>
  <si>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</si>
  <si>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</si>
  <si>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</si>
  <si>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</si>
  <si>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</si>
  <si>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</si>
  <si>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</si>
  <si>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</si>
  <si>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</si>
  <si>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</si>
  <si>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</si>
  <si>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</si>
  <si>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</si>
  <si>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</si>
  <si>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</si>
  <si>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</si>
  <si>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</si>
  <si>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</si>
  <si>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</si>
  <si>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</si>
  <si>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</si>
  <si>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</si>
  <si>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</si>
  <si>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</si>
  <si>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</si>
  <si>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</si>
  <si>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</si>
  <si>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</si>
  <si>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</si>
  <si>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</si>
  <si>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</si>
  <si>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</si>
  <si>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</si>
  <si>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</si>
  <si>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</si>
  <si>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</si>
  <si>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</si>
  <si>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</si>
  <si>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</si>
  <si>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</si>
  <si>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</si>
  <si>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</si>
  <si>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</si>
  <si>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</si>
  <si>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</si>
  <si>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</si>
  <si>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</si>
  <si>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</si>
  <si>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</si>
  <si>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</si>
  <si>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</si>
  <si>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</si>
  <si>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</si>
  <si>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</si>
  <si>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</si>
  <si>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</si>
  <si>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</si>
  <si>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</si>
  <si>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</si>
  <si>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</si>
  <si>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</si>
  <si>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</si>
  <si>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</si>
  <si>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</si>
  <si>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</si>
  <si>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</si>
  <si>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</si>
  <si>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</si>
  <si>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</si>
  <si>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</si>
  <si>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</si>
  <si>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</si>
  <si>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</si>
  <si>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</si>
  <si>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</si>
  <si>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</si>
  <si>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</si>
  <si>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</si>
  <si>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</si>
  <si>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</si>
  <si>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</si>
  <si>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</si>
  <si>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</si>
  <si>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</si>
  <si>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</si>
  <si>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</si>
  <si>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</si>
  <si>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</si>
  <si>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</si>
  <si>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</si>
  <si>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</si>
  <si>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</si>
  <si>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</si>
  <si>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</si>
  <si>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</si>
  <si>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</si>
  <si>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</si>
  <si>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</si>
  <si>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</si>
  <si>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</si>
  <si>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</si>
  <si>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</si>
  <si>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</si>
  <si>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</si>
  <si>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</si>
  <si>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</si>
  <si>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</si>
  <si>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</si>
  <si>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</si>
  <si>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</si>
  <si>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</si>
  <si>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</si>
  <si>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</si>
  <si>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</si>
  <si>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</si>
  <si>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</si>
  <si>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</si>
  <si>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</si>
  <si>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</si>
  <si>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</si>
  <si>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</si>
  <si>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</si>
  <si>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</si>
  <si>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</si>
  <si>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</si>
  <si>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</si>
  <si>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</si>
  <si>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</si>
  <si>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</si>
  <si>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</si>
  <si>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</si>
  <si>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</si>
  <si>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</si>
  <si>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</si>
  <si>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</si>
  <si>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</si>
  <si>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</si>
  <si>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</si>
  <si>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</si>
  <si>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</si>
  <si>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</si>
  <si>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</si>
  <si>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</si>
  <si>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</si>
  <si>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</si>
  <si>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</si>
  <si>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</si>
  <si>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</si>
  <si>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</si>
  <si>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</si>
  <si>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</si>
  <si>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</si>
  <si>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</si>
  <si>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</si>
  <si>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</si>
  <si>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</si>
  <si>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</si>
  <si>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</si>
  <si>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</si>
  <si>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</si>
  <si>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</si>
  <si>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</si>
  <si>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</si>
  <si>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</si>
  <si>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</si>
  <si>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</si>
  <si>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</si>
  <si>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</si>
  <si>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</si>
  <si>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</si>
  <si>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</si>
  <si>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</si>
  <si>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</si>
  <si>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</si>
  <si>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</si>
  <si>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</si>
  <si>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</si>
  <si>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</si>
  <si>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</si>
  <si>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</si>
  <si>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</si>
  <si>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</si>
  <si>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</si>
  <si>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</si>
  <si>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</si>
  <si>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</si>
  <si>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</si>
  <si>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</si>
  <si>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</si>
  <si>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</si>
  <si>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</si>
  <si>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</si>
  <si>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</si>
  <si>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</si>
  <si>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</si>
  <si>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</si>
  <si>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</si>
  <si>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</si>
  <si>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</si>
  <si>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</si>
  <si>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</si>
  <si>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</si>
  <si>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</si>
  <si>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</si>
  <si>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</si>
  <si>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</si>
  <si>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</si>
  <si>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</si>
  <si>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</si>
  <si>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</si>
  <si>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</si>
  <si>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</si>
  <si>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</si>
  <si>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</si>
  <si>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</si>
  <si>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</si>
  <si>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</si>
  <si>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</si>
  <si>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</si>
  <si>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</si>
  <si>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</si>
  <si>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</si>
  <si>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</si>
  <si>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</si>
  <si>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</si>
  <si>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</si>
  <si>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</si>
  <si>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</si>
  <si>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</si>
  <si>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</si>
  <si>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</si>
  <si>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</si>
  <si>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</si>
  <si>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</si>
  <si>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</si>
  <si>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</si>
  <si>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</si>
  <si>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</si>
  <si>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</si>
  <si>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</si>
  <si>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</si>
  <si>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</si>
  <si>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</si>
  <si>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</si>
  <si>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</si>
  <si>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</si>
  <si>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</si>
  <si>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</si>
  <si>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</si>
  <si>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</si>
  <si>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</si>
  <si>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</si>
  <si>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</si>
  <si>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</si>
  <si>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</si>
  <si>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</si>
  <si>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</si>
  <si>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</si>
  <si>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</si>
  <si>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</si>
  <si>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</si>
  <si>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</si>
  <si>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</si>
  <si>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</si>
  <si>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</si>
  <si>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</si>
  <si>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</si>
  <si>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</si>
  <si>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</si>
  <si>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</si>
  <si>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</si>
  <si>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</si>
  <si>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</si>
  <si>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</si>
  <si>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</si>
  <si>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</si>
  <si>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</si>
  <si>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</si>
  <si>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</si>
  <si>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</si>
  <si>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</si>
  <si>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</si>
  <si>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</si>
  <si>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</si>
  <si>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</si>
  <si>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</si>
  <si>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</si>
  <si>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</si>
  <si>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</si>
  <si>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</si>
  <si>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</si>
  <si>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</si>
  <si>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</si>
  <si>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</si>
  <si>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</si>
  <si>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</si>
  <si>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</si>
  <si>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</si>
  <si>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</si>
  <si>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</si>
  <si>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</si>
  <si>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</si>
  <si>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</si>
  <si>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</si>
  <si>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</si>
  <si>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</si>
  <si>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</si>
  <si>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</si>
  <si>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</si>
  <si>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</si>
  <si>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</si>
  <si>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</si>
  <si>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</si>
  <si>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</si>
  <si>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</si>
  <si>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</si>
  <si>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</si>
  <si>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</si>
  <si>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</si>
  <si>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</si>
  <si>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</si>
  <si>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</si>
  <si>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</si>
  <si>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</si>
  <si>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</si>
  <si>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</si>
  <si>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</si>
  <si>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</si>
  <si>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</si>
  <si>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</si>
  <si>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</si>
  <si>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</si>
  <si>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</si>
  <si>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</si>
  <si>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</si>
  <si>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</si>
  <si>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</si>
  <si>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</si>
  <si>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</si>
  <si>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</si>
  <si>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</si>
  <si>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</si>
  <si>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</si>
  <si>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</si>
  <si>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</si>
  <si>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</si>
  <si>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</si>
  <si>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</si>
  <si>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</si>
  <si>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</si>
  <si>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</si>
  <si>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</si>
  <si>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</si>
  <si>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</si>
  <si>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</si>
  <si>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</si>
  <si>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</si>
  <si>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</si>
  <si>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</si>
  <si>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</si>
  <si>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</si>
  <si>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</si>
  <si>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</si>
  <si>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</si>
  <si>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</si>
  <si>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</si>
  <si>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</si>
  <si>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</si>
  <si>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</si>
  <si>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</si>
  <si>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</si>
  <si>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</si>
  <si>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</si>
  <si>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</si>
  <si>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</si>
  <si>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</si>
  <si>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</si>
  <si>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</si>
  <si>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</si>
  <si>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</si>
  <si>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</si>
  <si>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</si>
  <si>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</si>
  <si>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</si>
  <si>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</si>
  <si>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</si>
  <si>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</si>
  <si>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</si>
  <si>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</si>
  <si>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</si>
  <si>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</si>
  <si>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</si>
  <si>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</si>
  <si>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</si>
  <si>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</si>
  <si>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</si>
  <si>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</si>
  <si>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</si>
  <si>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</si>
  <si>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</si>
  <si>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</si>
  <si>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</si>
  <si>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</si>
  <si>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</si>
  <si>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</si>
  <si>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</si>
  <si>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</si>
  <si>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</si>
  <si>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</si>
  <si>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</si>
  <si>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</si>
  <si>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</si>
  <si>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</si>
  <si>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</si>
  <si>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</si>
  <si>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</si>
  <si>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</si>
  <si>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</si>
  <si>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</si>
  <si>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</si>
  <si>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</si>
  <si>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</si>
  <si>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</si>
  <si>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</si>
  <si>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</si>
  <si>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</si>
  <si>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</si>
  <si>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</si>
  <si>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</si>
  <si>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</si>
  <si>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</si>
  <si>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</si>
  <si>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</si>
  <si>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</si>
  <si>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</si>
  <si>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</si>
  <si>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</si>
  <si>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</si>
  <si>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</si>
  <si>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</si>
  <si>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</si>
  <si>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</si>
  <si>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</si>
  <si>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</si>
  <si>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</si>
  <si>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</si>
  <si>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</si>
  <si>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</si>
  <si>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</si>
  <si>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</si>
  <si>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</si>
  <si>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</si>
  <si>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</si>
  <si>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</si>
  <si>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</si>
  <si>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</si>
  <si>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</si>
  <si>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</si>
  <si>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</si>
  <si>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</si>
  <si>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</si>
  <si>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</si>
  <si>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</si>
  <si>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</si>
  <si>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</si>
  <si>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</si>
  <si>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</si>
  <si>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</si>
  <si>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</si>
  <si>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</si>
  <si>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</si>
  <si>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</si>
  <si>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</si>
  <si>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</si>
  <si>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</si>
  <si>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</si>
  <si>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</si>
  <si>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</si>
  <si>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</si>
  <si>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</si>
  <si>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</si>
  <si>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</si>
  <si>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</si>
  <si>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</si>
  <si>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</si>
  <si>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</si>
  <si>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</si>
  <si>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</si>
  <si>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</si>
  <si>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</si>
  <si>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</si>
  <si>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</si>
  <si>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</si>
  <si>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</si>
  <si>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</si>
  <si>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</si>
  <si>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</si>
  <si>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</si>
  <si>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</si>
  <si>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</si>
  <si>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</si>
  <si>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</si>
  <si>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</si>
  <si>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</si>
  <si>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</si>
  <si>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</si>
  <si>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</si>
  <si>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</si>
  <si>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</si>
  <si>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</si>
  <si>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</si>
  <si>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</si>
  <si>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</si>
  <si>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</si>
  <si>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</si>
  <si>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</si>
  <si>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</si>
  <si>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</si>
  <si>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</si>
  <si>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</si>
  <si>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</si>
  <si>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</si>
  <si>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</si>
  <si>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</si>
  <si>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</si>
  <si>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</si>
  <si>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</si>
  <si>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</si>
  <si>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</si>
  <si>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</si>
  <si>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</si>
  <si>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</si>
  <si>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</si>
  <si>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</si>
  <si>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</si>
  <si>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</si>
  <si>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</si>
  <si>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</si>
  <si>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</si>
  <si>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</si>
  <si>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</si>
  <si>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</si>
  <si>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</si>
  <si>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</si>
  <si>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</si>
  <si>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</si>
  <si>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</si>
  <si>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</si>
  <si>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</si>
  <si>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</si>
  <si>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</si>
  <si>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</si>
  <si>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</si>
  <si>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</si>
  <si>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</si>
  <si>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</si>
  <si>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</si>
  <si>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</si>
  <si>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</si>
  <si>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</si>
  <si>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</si>
  <si>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</si>
  <si>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</si>
  <si>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</si>
  <si>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</si>
  <si>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</si>
  <si>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</si>
  <si>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</si>
  <si>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</si>
  <si>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</si>
  <si>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</si>
  <si>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</si>
  <si>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</si>
  <si>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</si>
  <si>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</si>
  <si>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</si>
  <si>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</si>
  <si>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</si>
  <si>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</si>
  <si>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</si>
  <si>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</si>
  <si>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</si>
  <si>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</si>
  <si>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</si>
  <si>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</si>
  <si>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</si>
  <si>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</si>
  <si>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</si>
  <si>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</si>
  <si>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</si>
  <si>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</si>
  <si>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</si>
  <si>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</si>
  <si>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</si>
  <si>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</si>
  <si>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</si>
  <si>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</si>
  <si>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</si>
  <si>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</si>
  <si>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</si>
  <si>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</si>
  <si>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</si>
  <si>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</si>
  <si>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</si>
  <si>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</si>
  <si>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</si>
  <si>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</si>
  <si>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</si>
  <si>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</si>
  <si>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</si>
  <si>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</si>
  <si>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</si>
  <si>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</si>
  <si>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</si>
  <si>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</si>
  <si>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</si>
  <si>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</si>
  <si>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</si>
  <si>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</si>
  <si>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</si>
  <si>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</si>
  <si>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</si>
  <si>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</si>
  <si>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</si>
  <si>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</si>
  <si>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</si>
  <si>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</si>
  <si>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</si>
  <si>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</si>
  <si>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</si>
  <si>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</si>
  <si>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</si>
  <si>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</si>
  <si>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</si>
  <si>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</si>
  <si>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</si>
  <si>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</si>
  <si>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</si>
  <si>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</si>
  <si>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</si>
  <si>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</si>
  <si>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</si>
  <si>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</si>
  <si>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</si>
  <si>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</si>
  <si>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</si>
  <si>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</si>
  <si>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</si>
  <si>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</si>
  <si>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</si>
  <si>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</si>
  <si>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</si>
  <si>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</si>
  <si>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</si>
  <si>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</si>
  <si>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</si>
  <si>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</si>
  <si>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</si>
  <si>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</si>
  <si>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</si>
  <si>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</si>
  <si>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</si>
  <si>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</si>
  <si>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</si>
  <si>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</si>
  <si>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</si>
  <si>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</si>
  <si>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</si>
  <si>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</si>
  <si>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</si>
  <si>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</si>
  <si>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</si>
  <si>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</si>
  <si>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</si>
  <si>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</si>
  <si>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</si>
  <si>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</si>
  <si>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</si>
  <si>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</si>
  <si>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</si>
  <si>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</si>
  <si>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</si>
  <si>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</si>
  <si>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</si>
  <si>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</si>
  <si>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</si>
  <si>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</si>
  <si>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</si>
  <si>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</si>
  <si>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</si>
  <si>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</si>
  <si>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</si>
  <si>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</si>
  <si>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</si>
  <si>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</si>
  <si>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</si>
  <si>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</si>
  <si>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</si>
  <si>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</si>
  <si>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</si>
  <si>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</si>
  <si>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</si>
  <si>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</si>
  <si>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</si>
  <si>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</si>
  <si>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</si>
  <si>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</si>
  <si>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</si>
  <si>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</si>
  <si>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</si>
  <si>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</si>
  <si>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</si>
  <si>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</si>
  <si>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</si>
  <si>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</si>
  <si>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</si>
  <si>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</si>
  <si>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</si>
  <si>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</si>
  <si>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</si>
  <si>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</si>
  <si>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</si>
  <si>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</si>
  <si>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</si>
  <si>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</si>
  <si>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</si>
  <si>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</si>
  <si>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</si>
  <si>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</si>
  <si>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</si>
  <si>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</si>
  <si>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</si>
  <si>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</si>
  <si>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</si>
  <si>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</si>
  <si>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</si>
  <si>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</si>
  <si>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</si>
  <si>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</si>
  <si>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</si>
  <si>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</si>
  <si>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</si>
  <si>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</si>
  <si>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</si>
  <si>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</si>
  <si>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</si>
  <si>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</si>
  <si>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</si>
  <si>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</si>
  <si>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</si>
  <si>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</si>
  <si>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</si>
  <si>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</si>
  <si>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</si>
  <si>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</si>
  <si>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</si>
  <si>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</si>
  <si>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</si>
  <si>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</si>
  <si>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</si>
  <si>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</si>
  <si>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</si>
  <si>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</si>
  <si>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</si>
  <si>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</si>
  <si>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</si>
  <si>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</si>
  <si>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</si>
  <si>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</si>
  <si>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</si>
  <si>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</si>
  <si>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</si>
  <si>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</si>
  <si>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</si>
  <si>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</si>
  <si>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</si>
  <si>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</si>
  <si>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</si>
  <si>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</si>
  <si>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</si>
  <si>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</si>
  <si>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</si>
  <si>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</si>
  <si>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</si>
  <si>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</si>
  <si>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</si>
  <si>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</si>
  <si>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</si>
  <si>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</si>
  <si>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</si>
  <si>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</si>
  <si>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</si>
  <si>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</si>
  <si>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</si>
  <si>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</si>
  <si>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</si>
  <si>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</si>
  <si>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</si>
  <si>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</si>
  <si>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</si>
  <si>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</si>
  <si>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</si>
  <si>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</si>
  <si>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</si>
  <si>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</si>
  <si>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</si>
  <si>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</si>
  <si>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</si>
  <si>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</si>
  <si>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</si>
  <si>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</si>
  <si>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</si>
  <si>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</si>
  <si>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</si>
  <si>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</si>
  <si>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</si>
  <si>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</si>
  <si>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</si>
  <si>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</si>
  <si>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</si>
  <si>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</si>
  <si>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</si>
  <si>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</si>
  <si>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</si>
  <si>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</si>
  <si>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</si>
  <si>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</si>
  <si>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</si>
  <si>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</si>
  <si>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</si>
  <si>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</si>
  <si>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</si>
  <si>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</si>
  <si>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</si>
  <si>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</si>
  <si>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</si>
  <si>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</si>
  <si>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</si>
  <si>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</si>
  <si>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</si>
  <si>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</si>
  <si>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</si>
  <si>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</si>
  <si>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</si>
  <si>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</si>
  <si>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</si>
  <si>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</si>
  <si>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</si>
  <si>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</si>
  <si>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</si>
  <si>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</si>
  <si>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</si>
  <si>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</si>
  <si>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</si>
  <si>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</si>
  <si>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</si>
  <si>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</si>
  <si>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</si>
  <si>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</si>
  <si>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</si>
  <si>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</si>
  <si>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</si>
  <si>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</si>
  <si>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</si>
  <si>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</si>
  <si>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</si>
  <si>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</si>
  <si>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</si>
  <si>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</si>
  <si>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</si>
  <si>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</si>
  <si>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</si>
  <si>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</si>
  <si>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</si>
  <si>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</si>
  <si>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</si>
  <si>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</si>
  <si>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</si>
  <si>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</si>
  <si>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</si>
  <si>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</si>
  <si>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</si>
  <si>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</si>
  <si>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</si>
  <si>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</si>
  <si>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</si>
  <si>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</si>
  <si>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</si>
  <si>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</si>
  <si>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</si>
  <si>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</si>
  <si>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</si>
  <si>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</si>
  <si>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</si>
  <si>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</si>
  <si>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</si>
  <si>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</si>
  <si>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</si>
  <si>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</si>
  <si>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</si>
  <si>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</si>
  <si>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</si>
  <si>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</si>
  <si>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</si>
  <si>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</si>
  <si>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</si>
  <si>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</si>
  <si>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</si>
  <si>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</si>
  <si>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</si>
  <si>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</si>
  <si>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</si>
  <si>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</si>
  <si>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</si>
  <si>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</si>
  <si>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</si>
  <si>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</si>
  <si>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</si>
  <si>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</si>
  <si>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</si>
  <si>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</si>
  <si>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</si>
  <si>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</si>
  <si>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</si>
  <si>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</si>
  <si>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</si>
  <si>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</si>
  <si>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</si>
  <si>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</si>
  <si>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</si>
  <si>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</si>
  <si>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</si>
  <si>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</si>
  <si>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</si>
  <si>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</si>
  <si>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</si>
  <si>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</si>
  <si>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</si>
  <si>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</si>
  <si>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</si>
  <si>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</si>
  <si>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</si>
  <si>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</si>
  <si>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</si>
  <si>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</si>
  <si>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</si>
  <si>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</si>
  <si>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</si>
  <si>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</si>
  <si>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</si>
  <si>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</si>
  <si>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</si>
  <si>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</si>
  <si>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</si>
  <si>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</si>
  <si>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</si>
  <si>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</si>
  <si>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</si>
  <si>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</si>
  <si>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</si>
  <si>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</si>
  <si>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</si>
  <si>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</si>
  <si>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</si>
  <si>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</si>
  <si>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</si>
  <si>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</si>
  <si>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</si>
  <si>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</si>
  <si>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</si>
  <si>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</si>
  <si>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</si>
  <si>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</si>
  <si>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</si>
  <si>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</si>
  <si>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</si>
  <si>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</si>
  <si>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</si>
  <si>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</si>
  <si>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</si>
  <si>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</si>
  <si>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</si>
  <si>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</si>
  <si>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</si>
  <si>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</si>
  <si>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</si>
  <si>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</si>
  <si>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</si>
  <si>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</si>
  <si>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</si>
  <si>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</si>
  <si>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</si>
  <si>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</si>
  <si>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</si>
  <si>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</si>
  <si>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</si>
  <si>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</si>
  <si>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</si>
  <si>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</si>
  <si>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</si>
  <si>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</si>
  <si>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</si>
  <si>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</si>
  <si>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</si>
  <si>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</si>
  <si>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</si>
  <si>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</si>
  <si>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</si>
  <si>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</si>
  <si>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</si>
  <si>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</si>
  <si>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</si>
  <si>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</si>
  <si>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</si>
  <si>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</si>
  <si>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</si>
  <si>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</si>
  <si>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</si>
  <si>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</si>
  <si>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</si>
  <si>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</si>
  <si>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</si>
  <si>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</si>
  <si>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</si>
  <si>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</si>
  <si>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</si>
  <si>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</si>
  <si>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</si>
  <si>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</si>
  <si>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</si>
  <si>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</si>
  <si>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</si>
  <si>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</si>
  <si>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</si>
  <si>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</si>
  <si>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</si>
  <si>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</si>
  <si>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</si>
  <si>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</si>
  <si>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</si>
  <si>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</si>
  <si>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</si>
  <si>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</si>
  <si>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</si>
  <si>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</si>
  <si>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</si>
  <si>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</si>
  <si>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</si>
  <si>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</si>
  <si>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</si>
  <si>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</si>
  <si>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</si>
  <si>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</si>
  <si>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</si>
  <si>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</si>
  <si>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</si>
  <si>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</si>
  <si>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</si>
  <si>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</si>
  <si>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</si>
  <si>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</si>
  <si>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</si>
  <si>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</si>
  <si>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</si>
  <si>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</si>
  <si>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</si>
  <si>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</si>
  <si>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</si>
  <si>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</si>
  <si>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</si>
  <si>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</si>
  <si>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</si>
  <si>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</si>
  <si>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</si>
  <si>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</si>
  <si>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</si>
  <si>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</si>
  <si>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</si>
  <si>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</si>
  <si>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</si>
  <si>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</si>
  <si>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</si>
  <si>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</si>
  <si>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</si>
  <si>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</si>
  <si>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</si>
  <si>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</si>
  <si>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</si>
  <si>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</si>
  <si>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</si>
  <si>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</si>
  <si>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</si>
  <si>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</si>
  <si>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</si>
  <si>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</si>
  <si>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</si>
  <si>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</si>
  <si>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</si>
  <si>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</si>
  <si>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</si>
  <si>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</si>
  <si>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</si>
  <si>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</si>
  <si>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</si>
  <si>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</si>
  <si>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</si>
  <si>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</si>
  <si>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</si>
  <si>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</si>
  <si>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</si>
  <si>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</si>
  <si>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</si>
  <si>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</si>
  <si>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</si>
  <si>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</si>
  <si>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</si>
  <si>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</si>
  <si>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</si>
  <si>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</si>
  <si>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</si>
  <si>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</si>
  <si>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</si>
  <si>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</si>
  <si>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</si>
  <si>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</si>
  <si>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</si>
  <si>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</si>
  <si>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</si>
  <si>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</si>
  <si>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</si>
  <si>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</si>
  <si>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</si>
  <si>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</si>
  <si>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</si>
  <si>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</si>
  <si>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</si>
  <si>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</si>
  <si>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</si>
  <si>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</si>
  <si>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</si>
  <si>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</si>
  <si>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</si>
  <si>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</si>
  <si>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</si>
  <si>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</si>
  <si>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</si>
  <si>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</si>
  <si>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</si>
  <si>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</si>
  <si>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</si>
  <si>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</si>
  <si>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</si>
  <si>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</si>
  <si>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</si>
  <si>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</si>
  <si>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</si>
  <si>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</si>
  <si>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</si>
  <si>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</si>
  <si>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</si>
  <si>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</si>
  <si>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</si>
  <si>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</si>
  <si>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</si>
  <si>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</si>
  <si>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</si>
  <si>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</si>
  <si>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</si>
  <si>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</si>
  <si>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</si>
  <si>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</si>
  <si>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</si>
  <si>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</si>
  <si>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</si>
  <si>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</si>
  <si>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</si>
  <si>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</si>
  <si>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</si>
  <si>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</si>
  <si>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</si>
  <si>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</si>
  <si>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</si>
  <si>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</si>
  <si>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</si>
  <si>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</si>
  <si>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</si>
  <si>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</si>
  <si>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</si>
  <si>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</si>
  <si>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</si>
  <si>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</si>
  <si>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</si>
  <si>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</si>
  <si>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</si>
  <si>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</si>
  <si>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</si>
  <si>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</si>
  <si>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</si>
  <si>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</si>
  <si>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</si>
  <si>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</si>
  <si>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</si>
  <si>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</si>
  <si>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</si>
  <si>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</si>
  <si>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</si>
  <si>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</si>
  <si>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</si>
  <si>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</si>
  <si>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</si>
  <si>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</si>
  <si>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</si>
  <si>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</si>
  <si>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</si>
  <si>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</si>
  <si>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</si>
  <si>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</si>
  <si>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</si>
  <si>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</si>
  <si>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</si>
  <si>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</si>
  <si>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</si>
  <si>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</si>
  <si>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</si>
  <si>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</si>
  <si>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</si>
  <si>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</si>
  <si>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</si>
  <si>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</si>
  <si>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</si>
  <si>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</si>
  <si>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</si>
  <si>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</si>
  <si>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</si>
  <si>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</si>
  <si>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</si>
  <si>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</si>
  <si>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</si>
  <si>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</si>
  <si>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</si>
  <si>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</si>
  <si>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</si>
  <si>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</si>
  <si>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</si>
  <si>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</si>
  <si>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</si>
  <si>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</si>
  <si>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</si>
  <si>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</si>
  <si>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</si>
  <si>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</si>
  <si>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</si>
  <si>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</si>
  <si>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</si>
  <si>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</si>
  <si>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</si>
  <si>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</si>
  <si>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</si>
  <si>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</si>
  <si>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</si>
  <si>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</si>
  <si>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</si>
  <si>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</si>
  <si>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</si>
  <si>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</si>
  <si>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</si>
  <si>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</si>
  <si>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</si>
  <si>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</si>
  <si>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</si>
  <si>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</si>
  <si>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</si>
  <si>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</si>
  <si>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</si>
  <si>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</si>
  <si>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</si>
  <si>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</si>
  <si>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</si>
  <si>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</si>
  <si>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</si>
  <si>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</si>
  <si>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</si>
  <si>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</si>
  <si>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</si>
  <si>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</si>
  <si>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</si>
  <si>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</si>
  <si>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</si>
  <si>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</si>
  <si>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</si>
  <si>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</si>
  <si>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</si>
  <si>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</si>
  <si>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</si>
  <si>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</si>
  <si>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</si>
  <si>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</si>
  <si>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</si>
  <si>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</si>
  <si>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</si>
  <si>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</si>
  <si>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</si>
  <si>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</si>
  <si>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</si>
  <si>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</si>
  <si>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</si>
  <si>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</si>
  <si>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</si>
  <si>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</si>
  <si>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</si>
  <si>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</si>
  <si>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</si>
  <si>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</si>
  <si>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</si>
  <si>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</si>
  <si>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</si>
  <si>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</si>
  <si>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</si>
  <si>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</si>
  <si>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</si>
  <si>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</si>
  <si>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</si>
  <si>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</si>
  <si>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</si>
  <si>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</si>
  <si>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</si>
  <si>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</si>
  <si>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</si>
  <si>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</si>
  <si>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</si>
  <si>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</si>
  <si>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</si>
  <si>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</si>
  <si>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</si>
  <si>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</si>
  <si>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</si>
  <si>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</si>
  <si>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</si>
  <si>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</si>
  <si>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</si>
  <si>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</si>
  <si>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</si>
  <si>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</si>
  <si>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</si>
  <si>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</si>
  <si>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</si>
  <si>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</si>
  <si>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</si>
  <si>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</si>
  <si>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</si>
  <si>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</si>
  <si>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</si>
  <si>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</si>
  <si>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</si>
  <si>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</si>
  <si>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</si>
  <si>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</si>
  <si>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</si>
  <si>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</si>
  <si>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</si>
  <si>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</si>
  <si>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</si>
  <si>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</si>
  <si>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</si>
  <si>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</si>
  <si>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</si>
  <si>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</si>
  <si>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</si>
  <si>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</si>
  <si>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</si>
  <si>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</si>
  <si>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</si>
  <si>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</si>
  <si>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</si>
  <si>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</si>
  <si>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</si>
  <si>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</si>
  <si>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</si>
  <si>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</si>
  <si>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</si>
  <si>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</si>
  <si>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</si>
  <si>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</si>
  <si>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</si>
  <si>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</si>
  <si>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</si>
  <si>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</si>
  <si>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</si>
  <si>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</si>
  <si>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</si>
  <si>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</si>
  <si>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</si>
  <si>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</si>
  <si>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</si>
  <si>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</si>
  <si>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</si>
  <si>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</si>
  <si>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</si>
  <si>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</si>
  <si>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</si>
  <si>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</si>
  <si>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</si>
  <si>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</si>
  <si>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</si>
  <si>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</si>
  <si>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</si>
  <si>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</si>
  <si>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</si>
  <si>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</si>
  <si>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</si>
  <si>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</si>
  <si>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</si>
  <si>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</si>
  <si>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</si>
  <si>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</si>
  <si>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</si>
  <si>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</si>
  <si>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</si>
  <si>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</si>
  <si>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</si>
  <si>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</si>
  <si>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</si>
  <si>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</si>
  <si>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</si>
  <si>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</si>
  <si>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</si>
  <si>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</si>
  <si>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</si>
  <si>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</si>
  <si>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</si>
  <si>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</si>
  <si>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</si>
  <si>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</si>
  <si>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</si>
  <si>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</si>
  <si>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</si>
  <si>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</si>
  <si>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</si>
  <si>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</si>
  <si>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</si>
  <si>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</si>
  <si>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</si>
  <si>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</si>
  <si>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</si>
  <si>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</si>
  <si>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</si>
  <si>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</si>
  <si>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</si>
  <si>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</si>
  <si>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</si>
  <si>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</si>
  <si>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</si>
  <si>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</si>
  <si>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</si>
  <si>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</si>
  <si>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</si>
  <si>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</si>
  <si>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</si>
  <si>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</si>
  <si>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</si>
  <si>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</si>
  <si>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</si>
  <si>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</si>
  <si>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</si>
  <si>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</si>
  <si>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</si>
  <si>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</si>
  <si>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</si>
  <si>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</si>
  <si>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</si>
  <si>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</si>
  <si>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</si>
  <si>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</si>
  <si>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</si>
  <si>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</si>
  <si>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</si>
  <si>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</si>
  <si>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</si>
  <si>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</si>
  <si>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</si>
  <si>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</si>
  <si>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</si>
  <si>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</si>
  <si>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</si>
  <si>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</si>
  <si>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</si>
  <si>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</si>
  <si>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</si>
  <si>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</si>
  <si>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</si>
  <si>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</si>
  <si>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</si>
  <si>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</si>
  <si>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</si>
  <si>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</si>
  <si>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</si>
  <si>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</si>
  <si>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</si>
  <si>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</si>
  <si>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</si>
  <si>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</si>
  <si>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</si>
  <si>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</si>
  <si>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</si>
  <si>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</si>
  <si>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</si>
  <si>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</si>
  <si>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</si>
  <si>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</si>
  <si>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</si>
  <si>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</si>
  <si>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</si>
  <si>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</si>
  <si>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</si>
  <si>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</si>
  <si>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</si>
  <si>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</si>
  <si>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</si>
  <si>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</si>
  <si>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</si>
  <si>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</si>
  <si>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</si>
  <si>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</si>
  <si>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</si>
  <si>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</si>
  <si>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</si>
  <si>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</si>
  <si>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</si>
  <si>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</si>
  <si>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</si>
  <si>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</si>
  <si>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</si>
  <si>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</si>
  <si>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</si>
  <si>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</si>
  <si>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</si>
  <si>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</si>
  <si>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</si>
  <si>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</si>
  <si>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</si>
  <si>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</si>
  <si>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</si>
  <si>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</si>
  <si>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</si>
  <si>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</si>
  <si>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</si>
  <si>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</si>
  <si>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</si>
  <si>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</si>
  <si>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</si>
  <si>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</si>
  <si>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</si>
  <si>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</si>
  <si>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</si>
  <si>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</si>
  <si>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</si>
  <si>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</si>
  <si>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</si>
  <si>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</si>
  <si>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</si>
  <si>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</si>
  <si>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</si>
  <si>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</si>
  <si>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</si>
  <si>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</si>
  <si>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</si>
  <si>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</si>
  <si>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</si>
  <si>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</si>
  <si>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</si>
  <si>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</si>
  <si>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</si>
  <si>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</si>
  <si>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</si>
  <si>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</si>
  <si>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</si>
  <si>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</si>
  <si>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</si>
  <si>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</si>
  <si>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</si>
  <si>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</si>
  <si>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</si>
  <si>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</si>
  <si>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</si>
  <si>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</si>
  <si>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</si>
  <si>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</si>
  <si>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</si>
  <si>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</si>
  <si>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</si>
  <si>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</si>
  <si>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</si>
  <si>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</si>
  <si>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</si>
  <si>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</si>
  <si>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</si>
  <si>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</si>
  <si>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</si>
  <si>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</si>
  <si>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</si>
  <si>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</si>
  <si>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</si>
  <si>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</si>
  <si>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</si>
  <si>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</si>
  <si>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</si>
  <si>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</si>
  <si>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</si>
  <si>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</si>
  <si>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</si>
  <si>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</si>
  <si>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</si>
  <si>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</si>
  <si>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</si>
  <si>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</si>
  <si>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</si>
  <si>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</si>
  <si>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</si>
  <si>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</si>
  <si>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</si>
  <si>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</si>
  <si>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</si>
  <si>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</si>
  <si>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</si>
  <si>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</si>
  <si>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</si>
  <si>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</si>
  <si>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</si>
  <si>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</si>
  <si>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</si>
  <si>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</si>
  <si>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</si>
  <si>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</si>
  <si>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</si>
  <si>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</si>
  <si>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</si>
  <si>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</si>
  <si>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</si>
  <si>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</si>
  <si>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</si>
  <si>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</si>
  <si>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</si>
  <si>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</si>
  <si>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</si>
  <si>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</si>
  <si>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</si>
  <si>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</si>
  <si>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</si>
  <si>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</si>
  <si>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</si>
  <si>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</si>
  <si>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</si>
  <si>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</si>
  <si>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</si>
  <si>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</si>
  <si>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</si>
  <si>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</si>
  <si>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</si>
  <si>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</si>
  <si>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</si>
  <si>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</si>
  <si>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</si>
  <si>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</si>
  <si>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</si>
  <si>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</si>
  <si>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</si>
  <si>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</si>
  <si>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</si>
  <si>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</si>
  <si>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</si>
  <si>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</si>
  <si>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</si>
  <si>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</si>
  <si>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</si>
  <si>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</si>
  <si>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</si>
  <si>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</si>
  <si>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</si>
  <si>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</si>
  <si>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</si>
  <si>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</si>
  <si>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</si>
  <si>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</si>
  <si>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</si>
  <si>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</si>
  <si>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</si>
  <si>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</si>
  <si>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</si>
  <si>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</si>
  <si>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</si>
  <si>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</si>
  <si>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</si>
  <si>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</si>
  <si>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</si>
  <si>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</si>
  <si>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</si>
  <si>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</si>
  <si>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</si>
  <si>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</si>
  <si>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</si>
  <si>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</si>
  <si>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</si>
  <si>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</si>
  <si>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</si>
  <si>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</si>
  <si>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</si>
  <si>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</si>
  <si>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</si>
  <si>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</si>
  <si>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</si>
  <si>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</si>
  <si>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</si>
  <si>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</si>
  <si>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</si>
  <si>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</si>
  <si>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</si>
  <si>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</si>
  <si>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</si>
  <si>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</si>
  <si>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</si>
  <si>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</si>
  <si>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</si>
  <si>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</si>
  <si>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</si>
  <si>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</si>
  <si>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</si>
  <si>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</si>
  <si>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</si>
  <si>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</si>
  <si>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</si>
  <si>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</si>
  <si>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</si>
  <si>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</si>
  <si>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</si>
  <si>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</si>
  <si>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</si>
  <si>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</si>
  <si>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</si>
  <si>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</si>
  <si>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</si>
  <si>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</si>
  <si>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</si>
  <si>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</si>
  <si>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</si>
  <si>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</si>
  <si>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</si>
  <si>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</si>
  <si>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</si>
  <si>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</si>
  <si>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</si>
  <si>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</si>
  <si>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</si>
  <si>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</si>
  <si>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</si>
  <si>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</si>
  <si>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</si>
  <si>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</si>
  <si>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</si>
  <si>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</si>
  <si>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</si>
  <si>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</si>
  <si>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</si>
  <si>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</si>
  <si>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</si>
  <si>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</si>
  <si>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</si>
  <si>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</si>
  <si>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</si>
  <si>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</si>
  <si>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</si>
  <si>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</si>
  <si>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</si>
  <si>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</si>
  <si>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</si>
  <si>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</si>
  <si>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</si>
  <si>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</si>
  <si>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</si>
  <si>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</si>
  <si>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</si>
  <si>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</si>
  <si>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</si>
  <si>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</si>
  <si>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</si>
  <si>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</si>
  <si>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</si>
  <si>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</si>
  <si>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</si>
  <si>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</si>
  <si>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</si>
  <si>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</si>
  <si>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</si>
  <si>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</si>
  <si>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</si>
  <si>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</si>
  <si>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</si>
  <si>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</si>
  <si>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</si>
  <si>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</si>
  <si>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</si>
  <si>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</si>
  <si>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</si>
  <si>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</si>
  <si>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</si>
  <si>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</si>
  <si>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</si>
  <si>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</si>
  <si>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</si>
  <si>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</si>
  <si>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</si>
  <si>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</si>
  <si>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</si>
  <si>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</si>
  <si>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</si>
  <si>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</si>
  <si>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</si>
  <si>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</si>
  <si>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</si>
  <si>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</si>
  <si>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</si>
  <si>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</si>
  <si>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</si>
  <si>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</si>
  <si>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</si>
  <si>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</si>
  <si>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</si>
  <si>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</si>
  <si>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</si>
  <si>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</si>
  <si>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</si>
  <si>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</si>
  <si>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</si>
  <si>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</si>
  <si>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</si>
  <si>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</si>
  <si>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</si>
  <si>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</si>
  <si>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</si>
  <si>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</si>
  <si>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</si>
  <si>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</si>
  <si>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</si>
  <si>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</si>
  <si>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</si>
  <si>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</si>
  <si>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</si>
  <si>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</si>
  <si>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</si>
  <si>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</si>
  <si>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</si>
  <si>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</si>
  <si>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</si>
  <si>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</si>
  <si>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</si>
  <si>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</si>
  <si>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</si>
  <si>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</si>
  <si>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</si>
  <si>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</si>
  <si>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</si>
  <si>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</si>
  <si>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</si>
  <si>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</si>
  <si>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</si>
  <si>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</si>
  <si>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</si>
  <si>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</si>
  <si>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</si>
  <si>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</si>
  <si>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</si>
  <si>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</si>
  <si>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</si>
  <si>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</si>
  <si>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</si>
  <si>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</si>
  <si>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</si>
  <si>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</si>
  <si>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</si>
  <si>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</si>
  <si>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</si>
  <si>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</si>
  <si>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</si>
  <si>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</si>
  <si>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</si>
  <si>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</si>
  <si>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</si>
  <si>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</si>
  <si>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</si>
  <si>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</si>
  <si>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</si>
  <si>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</si>
  <si>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</si>
  <si>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</si>
  <si>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</si>
  <si>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</si>
  <si>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</si>
  <si>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</si>
  <si>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</si>
  <si>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</si>
  <si>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</si>
  <si>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</si>
  <si>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</si>
  <si>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</si>
  <si>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</si>
  <si>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</si>
  <si>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</si>
  <si>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</si>
  <si>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</si>
  <si>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</si>
  <si>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</si>
  <si>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</si>
  <si>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</si>
  <si>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</si>
  <si>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</si>
  <si>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</si>
  <si>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</si>
  <si>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</si>
  <si>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</si>
  <si>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</si>
  <si>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</si>
  <si>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</si>
  <si>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</si>
  <si>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</si>
  <si>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</si>
  <si>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</si>
  <si>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</si>
  <si>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</si>
  <si>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</si>
  <si>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</si>
  <si>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</si>
  <si>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</si>
  <si>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</si>
  <si>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</si>
  <si>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</si>
  <si>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</si>
  <si>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</si>
  <si>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</si>
  <si>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</si>
  <si>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</si>
  <si>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</si>
  <si>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</si>
  <si>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</si>
  <si>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</si>
  <si>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</si>
  <si>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</si>
  <si>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</si>
  <si>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</si>
  <si>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</si>
  <si>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</si>
  <si>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</si>
  <si>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</si>
  <si>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</si>
  <si>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</si>
  <si>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</si>
  <si>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</si>
  <si>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</si>
  <si>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</si>
  <si>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</si>
  <si>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</si>
  <si>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</si>
  <si>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</si>
  <si>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</si>
  <si>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</si>
  <si>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</si>
  <si>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</si>
  <si>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</si>
  <si>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</si>
  <si>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</si>
  <si>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</si>
  <si>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</si>
  <si>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</si>
  <si>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</si>
  <si>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</si>
  <si>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</si>
  <si>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</si>
  <si>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</si>
  <si>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</si>
  <si>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</si>
  <si>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</si>
  <si>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</si>
  <si>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</si>
  <si>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</si>
  <si>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</si>
  <si>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</si>
  <si>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</si>
  <si>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</si>
  <si>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</si>
  <si>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</si>
  <si>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</si>
  <si>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</si>
  <si>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</si>
  <si>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</si>
  <si>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</si>
  <si>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</si>
  <si>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</si>
  <si>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</si>
  <si>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</si>
  <si>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</si>
  <si>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</si>
  <si>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</si>
  <si>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</si>
  <si>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</si>
  <si>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</si>
  <si>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</si>
  <si>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</si>
  <si>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</si>
  <si>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</si>
  <si>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</si>
  <si>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</si>
  <si>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</si>
  <si>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</si>
  <si>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</si>
  <si>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</si>
  <si>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</si>
  <si>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</si>
  <si>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</si>
  <si>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</si>
  <si>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</si>
  <si>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</si>
  <si>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</si>
  <si>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</si>
  <si>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</si>
  <si>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</si>
  <si>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</si>
  <si>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</si>
  <si>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</si>
  <si>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</si>
  <si>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</si>
  <si>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</si>
  <si>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</si>
  <si>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</si>
  <si>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</si>
  <si>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</si>
  <si>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</si>
  <si>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</si>
  <si>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</si>
  <si>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</si>
  <si>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</si>
  <si>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</si>
  <si>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</si>
  <si>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</si>
  <si>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</si>
  <si>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</si>
  <si>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</si>
  <si>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</si>
  <si>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</si>
  <si>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</si>
  <si>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</si>
  <si>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</si>
  <si>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</si>
  <si>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</si>
  <si>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</si>
  <si>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</si>
  <si>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</si>
  <si>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</si>
  <si>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</si>
  <si>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</si>
  <si>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</si>
  <si>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</si>
  <si>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</si>
  <si>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</si>
  <si>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</si>
  <si>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</si>
  <si>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</si>
  <si>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</si>
  <si>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</si>
  <si>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</si>
  <si>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</si>
  <si>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</si>
  <si>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</si>
  <si>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</si>
  <si>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</si>
  <si>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</si>
  <si>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</si>
  <si>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</si>
  <si>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</si>
  <si>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</si>
  <si>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</si>
  <si>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</si>
  <si>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</si>
  <si>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</si>
  <si>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</si>
  <si>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</si>
  <si>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</si>
  <si>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</si>
  <si>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</si>
  <si>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</si>
  <si>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</si>
  <si>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</si>
  <si>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</si>
  <si>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</si>
  <si>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</si>
  <si>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</si>
  <si>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</si>
  <si>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</si>
  <si>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</si>
  <si>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</si>
  <si>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</si>
  <si>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</si>
  <si>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</si>
  <si>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</si>
  <si>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</si>
  <si>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</si>
  <si>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</si>
  <si>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</si>
  <si>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</si>
  <si>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</si>
  <si>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</si>
  <si>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</si>
  <si>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</si>
  <si>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</si>
  <si>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</si>
  <si>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</si>
  <si>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</si>
  <si>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</si>
  <si>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</si>
  <si>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</si>
  <si>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</si>
  <si>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</si>
  <si>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</si>
  <si>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</si>
  <si>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</si>
  <si>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</si>
  <si>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</si>
  <si>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</si>
  <si>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</si>
  <si>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</si>
  <si>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</si>
  <si>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</si>
  <si>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</si>
  <si>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</si>
  <si>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</si>
  <si>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</si>
  <si>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</si>
  <si>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</si>
  <si>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</si>
  <si>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</si>
  <si>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</si>
  <si>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</si>
  <si>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</si>
  <si>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</si>
  <si>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</si>
  <si>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</si>
  <si>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</si>
  <si>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</si>
  <si>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</si>
  <si>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</si>
  <si>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</si>
  <si>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</si>
  <si>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</si>
  <si>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</si>
  <si>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</si>
  <si>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</si>
  <si>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</si>
  <si>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</si>
  <si>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</si>
  <si>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</si>
  <si>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</si>
  <si>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</si>
  <si>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</si>
  <si>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</si>
  <si>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</si>
  <si>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</si>
  <si>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</si>
  <si>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</si>
  <si>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</si>
  <si>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</si>
  <si>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</si>
  <si>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</si>
  <si>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</si>
  <si>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</si>
  <si>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</si>
  <si>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</si>
  <si>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</si>
  <si>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</si>
  <si>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</si>
  <si>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</si>
  <si>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</si>
  <si>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</si>
  <si>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</si>
  <si>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</si>
  <si>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</si>
  <si>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</si>
  <si>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</si>
  <si>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</si>
  <si>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</si>
  <si>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</si>
  <si>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</si>
  <si>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</si>
  <si>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</si>
  <si>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</si>
  <si>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</si>
  <si>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</si>
  <si>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</si>
  <si>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</si>
  <si>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</si>
  <si>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</si>
  <si>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</si>
  <si>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</si>
  <si>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</si>
  <si>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</si>
  <si>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</si>
  <si>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</si>
  <si>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</si>
  <si>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</si>
  <si>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</si>
  <si>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</si>
  <si>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</si>
  <si>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</si>
  <si>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</si>
  <si>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</si>
  <si>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</si>
  <si>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</si>
  <si>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</si>
  <si>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</si>
  <si>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</si>
  <si>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</si>
  <si>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</si>
  <si>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</si>
  <si>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</si>
  <si>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</si>
  <si>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</si>
  <si>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</si>
  <si>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</si>
  <si>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</si>
  <si>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</si>
  <si>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</si>
  <si>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</si>
  <si>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</si>
  <si>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</si>
  <si>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</si>
  <si>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</si>
  <si>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</si>
  <si>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</si>
  <si>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</si>
  <si>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</si>
  <si>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</si>
  <si>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</si>
  <si>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</si>
  <si>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</si>
  <si>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</si>
  <si>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</si>
  <si>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</si>
  <si>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</si>
  <si>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</si>
  <si>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</si>
  <si>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</si>
  <si>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</si>
  <si>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</si>
  <si>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</si>
  <si>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</si>
  <si>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</si>
  <si>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</si>
  <si>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</si>
  <si>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</si>
  <si>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</si>
  <si>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</si>
  <si>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</si>
  <si>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</si>
  <si>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</si>
  <si>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</si>
  <si>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</si>
  <si>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</si>
  <si>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</si>
  <si>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</si>
  <si>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</si>
  <si>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</si>
  <si>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</si>
  <si>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</si>
  <si>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</si>
  <si>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</si>
  <si>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</si>
  <si>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</si>
  <si>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</si>
  <si>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</si>
  <si>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</si>
  <si>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</si>
  <si>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</si>
  <si>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</si>
  <si>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</si>
  <si>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</si>
  <si>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</si>
  <si>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</si>
  <si>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</si>
  <si>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</si>
  <si>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</si>
  <si>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</si>
  <si>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</si>
  <si>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</si>
  <si>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</si>
  <si>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</si>
  <si>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</si>
  <si>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</si>
  <si>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</si>
  <si>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</si>
  <si>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</si>
  <si>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</si>
  <si>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</si>
  <si>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</si>
  <si>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</si>
  <si>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</si>
  <si>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</si>
  <si>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</si>
  <si>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</si>
  <si>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</si>
  <si>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</si>
  <si>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</si>
  <si>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</si>
  <si>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</si>
  <si>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</si>
  <si>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</si>
  <si>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</si>
  <si>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</si>
  <si>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</si>
  <si>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</si>
  <si>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</si>
  <si>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</si>
  <si>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</si>
  <si>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</si>
  <si>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</si>
  <si>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</si>
  <si>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</si>
  <si>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</si>
  <si>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</si>
  <si>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</si>
  <si>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</si>
  <si>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</si>
  <si>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</si>
  <si>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</si>
  <si>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</si>
  <si>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</si>
  <si>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</si>
  <si>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</si>
  <si>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</si>
  <si>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</si>
  <si>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</si>
  <si>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</si>
  <si>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</si>
  <si>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</si>
  <si>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</si>
  <si>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</si>
  <si>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</si>
  <si>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</si>
  <si>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</si>
  <si>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</si>
  <si>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</si>
  <si>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</si>
  <si>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</si>
  <si>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</si>
  <si>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</si>
  <si>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</si>
  <si>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</si>
  <si>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</si>
  <si>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</si>
  <si>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</si>
  <si>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</si>
  <si>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</si>
  <si>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</si>
  <si>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</si>
  <si>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</si>
  <si>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</si>
  <si>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</si>
  <si>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</si>
  <si>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</si>
  <si>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</si>
  <si>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</si>
  <si>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</si>
  <si>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</si>
  <si>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</si>
  <si>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</si>
  <si>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</si>
  <si>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</si>
  <si>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</si>
  <si>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</si>
  <si>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</si>
  <si>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</si>
  <si>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</si>
  <si>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</si>
  <si>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</si>
  <si>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</si>
  <si>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</si>
  <si>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</si>
  <si>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</si>
  <si>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</si>
  <si>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</si>
  <si>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</si>
  <si>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</si>
  <si>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</si>
  <si>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</si>
  <si>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</si>
  <si>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</si>
  <si>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</si>
  <si>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</si>
  <si>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</si>
  <si>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</si>
  <si>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</si>
  <si>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</si>
  <si>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</si>
  <si>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</si>
  <si>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</si>
  <si>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</si>
  <si>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</si>
  <si>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</si>
  <si>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</si>
  <si>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</si>
  <si>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</si>
  <si>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</si>
  <si>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</si>
  <si>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</si>
  <si>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</si>
  <si>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</si>
  <si>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</si>
  <si>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</si>
  <si>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</si>
  <si>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</si>
  <si>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</si>
  <si>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</si>
  <si>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</si>
  <si>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</si>
  <si>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</si>
  <si>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</si>
  <si>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</si>
  <si>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</si>
  <si>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</si>
  <si>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</si>
  <si>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</si>
  <si>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</si>
  <si>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</si>
  <si>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</si>
  <si>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</si>
  <si>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</si>
  <si>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</si>
  <si>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</si>
  <si>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</si>
  <si>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</si>
  <si>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</si>
  <si>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</si>
  <si>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</si>
  <si>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</si>
  <si>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</si>
  <si>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</si>
  <si>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</si>
  <si>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</si>
  <si>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</si>
  <si>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</si>
  <si>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</si>
  <si>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</si>
  <si>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</si>
  <si>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</si>
  <si>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</si>
  <si>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</si>
  <si>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</si>
  <si>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</si>
  <si>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</si>
  <si>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</si>
  <si>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</si>
  <si>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</si>
  <si>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</si>
  <si>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</si>
  <si>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</si>
  <si>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</si>
  <si>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</si>
  <si>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</si>
  <si>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</si>
  <si>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</si>
  <si>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</si>
  <si>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</si>
  <si>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</si>
  <si>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</si>
  <si>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</si>
  <si>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</si>
  <si>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</si>
  <si>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</si>
  <si>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</si>
  <si>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</si>
  <si>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</si>
  <si>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</si>
  <si>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</si>
  <si>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</si>
  <si>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</si>
  <si>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</si>
  <si>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</si>
  <si>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</si>
  <si>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</si>
  <si>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</si>
  <si>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</si>
  <si>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</si>
  <si>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</si>
  <si>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</si>
  <si>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</si>
  <si>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</si>
  <si>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</si>
  <si>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</si>
  <si>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</si>
  <si>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</si>
  <si>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</si>
  <si>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</si>
  <si>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</si>
  <si>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</si>
  <si>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</si>
  <si>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</si>
  <si>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</si>
  <si>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</si>
  <si>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</si>
  <si>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</si>
  <si>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</si>
  <si>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</si>
  <si>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</si>
  <si>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</si>
  <si>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</si>
  <si>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</si>
  <si>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</si>
  <si>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</si>
  <si>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</si>
  <si>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</si>
  <si>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</si>
  <si>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</si>
  <si>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</si>
  <si>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</si>
  <si>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</si>
  <si>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</si>
  <si>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</si>
  <si>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</si>
  <si>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</si>
  <si>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</si>
  <si>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</si>
  <si>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</si>
  <si>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</si>
  <si>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</si>
  <si>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</si>
  <si>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</si>
  <si>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</si>
  <si>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</si>
  <si>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</si>
  <si>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</si>
  <si>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</si>
  <si>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</si>
  <si>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</si>
  <si>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</si>
  <si>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</si>
  <si>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</si>
  <si>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</si>
  <si>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</si>
  <si>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</si>
  <si>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</si>
  <si>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</si>
  <si>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</si>
  <si>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</si>
  <si>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</si>
  <si>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</si>
  <si>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</si>
  <si>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</si>
  <si>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</si>
  <si>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</si>
  <si>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</si>
  <si>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</si>
  <si>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</si>
  <si>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</si>
  <si>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</si>
  <si>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</si>
  <si>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</si>
  <si>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</si>
  <si>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</si>
  <si>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</si>
  <si>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</si>
  <si>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</si>
  <si>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</si>
  <si>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</si>
  <si>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</si>
  <si>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</si>
  <si>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</si>
  <si>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</si>
  <si>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</si>
  <si>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</si>
  <si>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</si>
  <si>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</si>
  <si>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</si>
  <si>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</si>
  <si>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</si>
  <si>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</si>
  <si>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</si>
  <si>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</si>
  <si>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</si>
  <si>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</si>
  <si>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</si>
  <si>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</si>
  <si>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</si>
  <si>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</si>
  <si>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</si>
  <si>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</si>
  <si>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</si>
  <si>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</si>
  <si>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</si>
  <si>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</si>
  <si>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</si>
  <si>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</si>
  <si>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</si>
  <si>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</si>
  <si>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</si>
  <si>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</si>
  <si>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</si>
  <si>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</si>
  <si>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</si>
  <si>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</si>
  <si>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</si>
  <si>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</si>
  <si>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</si>
  <si>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</si>
  <si>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</si>
  <si>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</si>
  <si>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</si>
  <si>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</si>
  <si>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</si>
  <si>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</si>
  <si>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</si>
  <si>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</si>
  <si>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</si>
  <si>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</si>
  <si>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</si>
  <si>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</si>
  <si>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</si>
  <si>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</si>
  <si>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</si>
  <si>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</si>
  <si>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</si>
  <si>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</si>
  <si>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</si>
  <si>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</si>
  <si>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</si>
  <si>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</si>
  <si>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</si>
  <si>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</si>
  <si>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</si>
  <si>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</si>
  <si>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</si>
  <si>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</si>
  <si>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</si>
  <si>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</si>
  <si>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</si>
  <si>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</si>
  <si>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</si>
  <si>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</si>
  <si>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</si>
  <si>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</si>
  <si>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</si>
  <si>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</si>
  <si>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</si>
  <si>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</si>
  <si>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</si>
  <si>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</si>
  <si>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</si>
  <si>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</si>
  <si>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</si>
  <si>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</si>
  <si>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</si>
  <si>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</si>
  <si>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</si>
  <si>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</si>
  <si>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</si>
  <si>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</si>
  <si>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</si>
  <si>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</si>
  <si>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</si>
  <si>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</si>
  <si>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</si>
  <si>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</si>
  <si>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</si>
  <si>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</si>
  <si>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</si>
  <si>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</si>
  <si>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</si>
  <si>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</si>
  <si>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</si>
  <si>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</si>
  <si>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</si>
  <si>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</si>
  <si>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</si>
  <si>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</si>
  <si>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</si>
  <si>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</si>
  <si>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</si>
  <si>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</si>
  <si>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</si>
  <si>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</si>
  <si>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</si>
  <si>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</si>
  <si>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</si>
  <si>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</si>
  <si>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</si>
  <si>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</si>
  <si>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</si>
  <si>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</si>
  <si>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</si>
  <si>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</si>
  <si>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</si>
  <si>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</si>
  <si>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</si>
  <si>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</si>
  <si>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</si>
  <si>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</si>
  <si>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</si>
  <si>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</si>
  <si>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</si>
  <si>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</si>
  <si>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</si>
  <si>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</si>
  <si>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</si>
  <si>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</si>
  <si>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</si>
  <si>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</si>
  <si>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</si>
  <si>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</si>
  <si>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</si>
  <si>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</si>
  <si>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</si>
  <si>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</si>
  <si>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</si>
  <si>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</si>
  <si>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</si>
  <si>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</si>
  <si>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</si>
  <si>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</si>
  <si>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</si>
  <si>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</si>
  <si>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</si>
  <si>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</si>
  <si>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</si>
  <si>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</si>
  <si>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</si>
  <si>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</si>
  <si>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</si>
  <si>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</si>
  <si>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</si>
  <si>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</si>
  <si>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</si>
  <si>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</si>
  <si>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</si>
  <si>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</si>
  <si>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</si>
  <si>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</si>
  <si>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</si>
  <si>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</si>
  <si>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</si>
  <si>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</si>
  <si>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</si>
  <si>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</si>
  <si>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</si>
  <si>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</si>
  <si>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</si>
  <si>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</si>
  <si>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</si>
  <si>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</si>
  <si>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</si>
  <si>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</si>
  <si>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</si>
  <si>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</si>
  <si>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</si>
  <si>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</si>
  <si>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</si>
  <si>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</si>
  <si>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</si>
  <si>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</si>
  <si>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</si>
  <si>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</si>
  <si>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</si>
  <si>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</si>
  <si>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</si>
  <si>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</si>
  <si>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</si>
  <si>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</si>
  <si>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</si>
  <si>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</si>
  <si>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</si>
  <si>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</si>
  <si>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</si>
  <si>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</si>
  <si>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</si>
  <si>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</si>
  <si>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</si>
  <si>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</si>
  <si>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</si>
  <si>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</si>
  <si>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</si>
  <si>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</si>
  <si>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</si>
  <si>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</si>
  <si>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</si>
  <si>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</si>
  <si>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</si>
  <si>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</si>
  <si>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</si>
  <si>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</si>
  <si>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</si>
  <si>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</si>
  <si>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</si>
  <si>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</si>
  <si>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</si>
  <si>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</si>
  <si>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</si>
  <si>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</si>
  <si>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</si>
  <si>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</si>
  <si>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</si>
  <si>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</si>
  <si>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</si>
  <si>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</si>
  <si>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</si>
  <si>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</si>
  <si>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</si>
  <si>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</si>
  <si>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</si>
  <si>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</si>
  <si>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</si>
  <si>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</si>
  <si>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</si>
  <si>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</si>
  <si>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</si>
  <si>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</si>
  <si>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</si>
  <si>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</si>
  <si>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</si>
  <si>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</si>
  <si>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</si>
  <si>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</si>
  <si>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</si>
  <si>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</si>
  <si>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</si>
  <si>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</si>
  <si>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</si>
  <si>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</si>
  <si>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</si>
  <si>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</si>
  <si>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</si>
  <si>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</si>
  <si>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</si>
  <si>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</si>
  <si>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</si>
  <si>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</si>
  <si>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</si>
  <si>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</si>
  <si>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</si>
  <si>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</si>
  <si>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</si>
  <si>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</si>
  <si>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</si>
  <si>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</si>
  <si>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</si>
  <si>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</si>
  <si>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</si>
  <si>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</si>
  <si>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</si>
  <si>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</si>
  <si>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</si>
  <si>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</si>
  <si>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</si>
  <si>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</si>
  <si>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</si>
  <si>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</si>
  <si>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</si>
  <si>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</si>
  <si>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</si>
  <si>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</si>
  <si>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</si>
  <si>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</si>
  <si>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</si>
  <si>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</si>
  <si>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</si>
  <si>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</si>
  <si>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</si>
  <si>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</si>
  <si>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</si>
  <si>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</si>
  <si>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</si>
  <si>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</si>
  <si>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</si>
  <si>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</si>
  <si>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</si>
  <si>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</si>
  <si>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</si>
  <si>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</si>
  <si>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</si>
  <si>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</si>
  <si>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</si>
  <si>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</si>
  <si>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</si>
  <si>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</si>
  <si>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</si>
  <si>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</si>
  <si>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</si>
  <si>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</si>
  <si>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</si>
  <si>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</si>
  <si>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</si>
  <si>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</si>
  <si>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</si>
  <si>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</si>
  <si>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</si>
  <si>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</si>
  <si>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</si>
  <si>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</si>
  <si>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</si>
  <si>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</si>
  <si>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</si>
  <si>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</si>
  <si>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</si>
  <si>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</si>
  <si>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</si>
  <si>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</si>
  <si>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</si>
  <si>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</si>
  <si>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</si>
  <si>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</si>
  <si>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</si>
  <si>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</si>
  <si>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</si>
  <si>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</si>
  <si>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</si>
  <si>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</si>
  <si>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</si>
  <si>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</si>
  <si>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</si>
  <si>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</si>
  <si>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</si>
  <si>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</si>
  <si>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</si>
  <si>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</si>
  <si>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</si>
  <si>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</si>
  <si>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</si>
  <si>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</si>
  <si>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</si>
  <si>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</si>
  <si>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</si>
  <si>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</si>
  <si>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</si>
  <si>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</si>
  <si>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</si>
  <si>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</si>
  <si>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</si>
  <si>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</si>
  <si>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</si>
  <si>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</si>
  <si>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</si>
  <si>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</si>
  <si>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</si>
  <si>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</si>
  <si>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</si>
  <si>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</si>
  <si>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</si>
  <si>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</si>
  <si>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</si>
  <si>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</si>
  <si>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</si>
  <si>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</si>
  <si>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</si>
  <si>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</si>
  <si>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</si>
  <si>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</si>
  <si>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</si>
  <si>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</si>
  <si>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</si>
  <si>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</si>
  <si>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</si>
  <si>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</si>
  <si>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</si>
  <si>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</si>
  <si>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</si>
  <si>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</si>
  <si>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</si>
  <si>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</si>
  <si>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</si>
  <si>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</si>
  <si>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</si>
  <si>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</si>
  <si>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</si>
  <si>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</si>
  <si>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</si>
  <si>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</si>
  <si>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</si>
  <si>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</si>
  <si>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</si>
  <si>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</si>
  <si>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</si>
  <si>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</si>
  <si>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</si>
  <si>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</si>
  <si>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</si>
  <si>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</si>
  <si>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</si>
  <si>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</si>
  <si>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</si>
  <si>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</si>
  <si>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</si>
  <si>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</si>
  <si>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</si>
  <si>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</si>
  <si>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</si>
  <si>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</si>
  <si>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</si>
  <si>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</si>
  <si>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</si>
  <si>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</si>
  <si>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</si>
  <si>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</si>
  <si>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</si>
  <si>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</si>
  <si>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</si>
  <si>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</si>
  <si>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</si>
  <si>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</si>
  <si>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</si>
  <si>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</si>
  <si>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</si>
  <si>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</si>
  <si>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</si>
  <si>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</si>
  <si>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</si>
  <si>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</si>
  <si>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</si>
  <si>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</si>
  <si>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</si>
  <si>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</si>
  <si>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</si>
  <si>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</si>
  <si>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</si>
  <si>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</si>
  <si>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</si>
  <si>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</si>
  <si>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</si>
  <si>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</si>
  <si>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</si>
  <si>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</si>
  <si>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</si>
  <si>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</si>
  <si>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</si>
  <si>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</si>
  <si>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</si>
  <si>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</si>
  <si>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</si>
  <si>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</si>
  <si>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</si>
  <si>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</si>
  <si>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</si>
  <si>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</si>
  <si>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</si>
  <si>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</si>
  <si>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</si>
  <si>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</si>
  <si>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</si>
  <si>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</si>
  <si>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</si>
  <si>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</si>
  <si>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</si>
  <si>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</si>
  <si>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</si>
  <si>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</si>
  <si>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</si>
  <si>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</si>
  <si>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</si>
  <si>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</si>
  <si>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</si>
  <si>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</si>
  <si>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</si>
  <si>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</si>
  <si>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</si>
  <si>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</si>
  <si>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</si>
  <si>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</si>
  <si>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</si>
  <si>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</si>
  <si>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</si>
  <si>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</si>
  <si>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</si>
  <si>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</si>
  <si>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</si>
  <si>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</si>
  <si>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</si>
  <si>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</si>
  <si>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</si>
  <si>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</si>
  <si>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</si>
  <si>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</si>
  <si>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</si>
  <si>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</si>
  <si>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</si>
  <si>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</si>
  <si>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</si>
  <si>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</si>
  <si>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</si>
  <si>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</si>
  <si>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</si>
  <si>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</si>
  <si>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</si>
  <si>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</si>
  <si>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</si>
  <si>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</si>
  <si>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</si>
  <si>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</si>
  <si>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</si>
  <si>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</si>
  <si>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</si>
  <si>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</si>
  <si>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</si>
  <si>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</si>
  <si>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</si>
  <si>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</si>
  <si>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</si>
  <si>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</si>
  <si>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</si>
  <si>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</si>
  <si>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</si>
  <si>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</si>
  <si>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</si>
  <si>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</si>
  <si>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</si>
  <si>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</si>
  <si>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</si>
  <si>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</si>
  <si>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</si>
  <si>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</si>
  <si>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</si>
  <si>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</si>
  <si>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</si>
  <si>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</si>
  <si>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</si>
  <si>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</si>
  <si>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</si>
  <si>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</si>
  <si>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</si>
  <si>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</si>
  <si>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</si>
  <si>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</si>
  <si>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</si>
  <si>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</si>
  <si>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</si>
  <si>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</si>
  <si>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</si>
  <si>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</si>
  <si>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</si>
  <si>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</si>
  <si>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</si>
  <si>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</si>
  <si>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</si>
  <si>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</si>
  <si>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</si>
  <si>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</si>
  <si>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</si>
  <si>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</si>
  <si>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</si>
  <si>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</si>
  <si>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</si>
  <si>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</si>
  <si>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</si>
  <si>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</si>
  <si>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</si>
  <si>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</si>
  <si>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</si>
  <si>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</si>
  <si>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</si>
  <si>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</si>
  <si>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</si>
  <si>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</si>
  <si>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</si>
  <si>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</si>
  <si>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</si>
  <si>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</si>
  <si>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</si>
  <si>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</si>
  <si>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</si>
  <si>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</si>
  <si>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</si>
  <si>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</si>
  <si>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</si>
  <si>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</si>
  <si>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</si>
  <si>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</si>
  <si>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</si>
  <si>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</si>
  <si>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</si>
  <si>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</si>
  <si>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</si>
  <si>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</si>
  <si>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</si>
  <si>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</si>
  <si>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</si>
  <si>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</si>
  <si>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</si>
  <si>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</si>
  <si>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</si>
  <si>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</si>
  <si>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</si>
  <si>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</si>
  <si>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</si>
  <si>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</si>
  <si>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</si>
  <si>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</si>
  <si>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</si>
  <si>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</si>
  <si>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</si>
  <si>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</si>
  <si>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</si>
  <si>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</si>
  <si>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</si>
  <si>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</si>
  <si>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</si>
  <si>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</si>
  <si>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</si>
  <si>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</si>
  <si>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</si>
  <si>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</si>
  <si>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</si>
  <si>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</si>
  <si>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</si>
  <si>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</si>
  <si>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</si>
  <si>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</si>
  <si>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</si>
  <si>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</si>
  <si>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</si>
  <si>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</si>
  <si>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</si>
  <si>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</si>
  <si>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</si>
  <si>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</si>
  <si>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</si>
  <si>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</si>
  <si>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</si>
  <si>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</si>
  <si>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</si>
  <si>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</si>
  <si>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</si>
  <si>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</si>
  <si>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</si>
  <si>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</si>
  <si>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</si>
  <si>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</si>
  <si>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</si>
  <si>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</si>
  <si>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</si>
  <si>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</si>
  <si>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</si>
  <si>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</si>
  <si>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</si>
  <si>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</si>
  <si>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</si>
  <si>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</si>
  <si>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</si>
  <si>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</si>
  <si>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</si>
  <si>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</si>
  <si>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</si>
  <si>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</si>
  <si>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</si>
  <si>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</si>
  <si>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</si>
  <si>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</si>
  <si>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</si>
  <si>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</si>
  <si>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</si>
  <si>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</si>
  <si>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</si>
  <si>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</si>
  <si>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</si>
  <si>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</si>
  <si>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</si>
  <si>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</si>
  <si>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</si>
  <si>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</si>
  <si>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</si>
  <si>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</si>
  <si>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</si>
  <si>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</si>
  <si>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</si>
  <si>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</si>
  <si>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</si>
  <si>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</si>
  <si>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</si>
  <si>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</si>
  <si>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</si>
  <si>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</si>
  <si>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</si>
  <si>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</si>
  <si>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</si>
  <si>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</si>
  <si>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</si>
  <si>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</si>
  <si>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</si>
  <si>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</si>
  <si>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</si>
  <si>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</si>
  <si>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</si>
  <si>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</si>
  <si>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</si>
  <si>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</si>
  <si>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</si>
  <si>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</si>
  <si>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</si>
  <si>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</si>
  <si>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</si>
  <si>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</si>
  <si>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</si>
  <si>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</si>
  <si>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</si>
  <si>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</si>
  <si>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</si>
  <si>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</si>
  <si>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</si>
  <si>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</si>
  <si>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</si>
  <si>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</si>
  <si>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</si>
  <si>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</si>
  <si>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</si>
  <si>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</si>
  <si>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</si>
  <si>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</si>
  <si>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</si>
  <si>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</si>
  <si>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</si>
  <si>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</si>
  <si>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</si>
  <si>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</si>
  <si>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</si>
  <si>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</si>
  <si>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</si>
  <si>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</si>
  <si>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</si>
  <si>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</si>
  <si>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</si>
  <si>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</si>
  <si>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</si>
  <si>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</si>
  <si>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</si>
  <si>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</si>
  <si>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</si>
  <si>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</si>
  <si>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</si>
  <si>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</si>
  <si>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</si>
  <si>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</si>
  <si>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</si>
  <si>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</si>
  <si>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</si>
  <si>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</si>
  <si>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</si>
  <si>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</si>
  <si>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</si>
  <si>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</si>
  <si>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</si>
  <si>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</si>
  <si>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</si>
  <si>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</si>
  <si>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</si>
  <si>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</si>
  <si>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</si>
  <si>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</si>
  <si>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</si>
  <si>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</si>
  <si>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</si>
  <si>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</si>
  <si>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</si>
  <si>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</si>
  <si>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</si>
  <si>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</si>
  <si>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</si>
  <si>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</si>
  <si>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</si>
  <si>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</si>
  <si>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</si>
  <si>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</si>
  <si>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</si>
  <si>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</si>
  <si>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</si>
  <si>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</si>
  <si>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</si>
  <si>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</si>
  <si>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</si>
  <si>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</si>
  <si>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</si>
  <si>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</si>
  <si>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</si>
  <si>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</si>
  <si>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</si>
  <si>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</si>
  <si>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</si>
  <si>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</si>
  <si>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</si>
  <si>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</si>
  <si>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</si>
  <si>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</si>
  <si>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</si>
  <si>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</si>
  <si>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</si>
  <si>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</si>
  <si>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</si>
  <si>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</si>
  <si>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</si>
  <si>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</si>
  <si>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</si>
  <si>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</si>
  <si>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</si>
  <si>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</si>
  <si>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</si>
  <si>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</si>
  <si>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</si>
  <si>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</si>
  <si>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</si>
  <si>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</si>
  <si>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</si>
  <si>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</si>
  <si>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</si>
  <si>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</si>
  <si>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</si>
  <si>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</si>
  <si>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</si>
  <si>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</si>
  <si>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</si>
  <si>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</si>
  <si>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</si>
  <si>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</si>
  <si>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</si>
  <si>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</si>
  <si>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</si>
  <si>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</si>
  <si>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</si>
  <si>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</si>
  <si>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</si>
  <si>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</si>
  <si>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</si>
  <si>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</si>
  <si>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</si>
  <si>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</si>
  <si>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</si>
  <si>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</si>
  <si>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</si>
  <si>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</si>
  <si>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</si>
  <si>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</si>
  <si>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</si>
  <si>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</si>
  <si>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</si>
  <si>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</si>
  <si>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</si>
  <si>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</si>
  <si>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</si>
  <si>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</si>
  <si>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</si>
  <si>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</si>
  <si>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</si>
  <si>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</si>
  <si>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</si>
  <si>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</si>
  <si>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</si>
  <si>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</si>
  <si>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</si>
  <si>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</si>
  <si>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</si>
  <si>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</si>
  <si>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</si>
  <si>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</si>
  <si>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</si>
  <si>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</si>
  <si>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</si>
  <si>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</si>
  <si>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</si>
  <si>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</si>
  <si>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</si>
  <si>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</si>
  <si>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</si>
  <si>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</si>
  <si>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</si>
  <si>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</si>
  <si>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</si>
  <si>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</si>
  <si>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</si>
  <si>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</si>
  <si>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</si>
  <si>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</si>
  <si>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</si>
  <si>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</si>
  <si>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</si>
  <si>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</si>
  <si>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</si>
  <si>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</si>
  <si>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</si>
  <si>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</si>
  <si>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</si>
  <si>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</si>
  <si>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</si>
  <si>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</si>
  <si>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</si>
  <si>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</si>
  <si>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</si>
  <si>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</si>
  <si>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</si>
  <si>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</si>
  <si>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</si>
  <si>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</si>
  <si>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</si>
  <si>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</si>
  <si>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</si>
  <si>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</si>
  <si>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</si>
  <si>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</si>
  <si>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</si>
  <si>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</si>
  <si>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</si>
  <si>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</si>
  <si>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</si>
  <si>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</si>
  <si>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</si>
  <si>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</si>
  <si>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</si>
  <si>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</si>
  <si>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</si>
  <si>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</si>
  <si>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</si>
  <si>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</si>
  <si>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</si>
  <si>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</si>
  <si>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</si>
  <si>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</si>
  <si>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</si>
  <si>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</si>
  <si>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</si>
  <si>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</si>
  <si>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</si>
  <si>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</si>
  <si>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</si>
  <si>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</si>
  <si>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</si>
  <si>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</si>
  <si>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</si>
  <si>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</si>
  <si>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</si>
  <si>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</si>
  <si>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</si>
  <si>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</si>
  <si>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</si>
  <si>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</si>
  <si>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</si>
  <si>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</si>
  <si>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</si>
  <si>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</si>
  <si>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</si>
  <si>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</si>
  <si>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</si>
  <si>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</si>
  <si>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</si>
  <si>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</si>
  <si>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</si>
  <si>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</si>
  <si>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</si>
  <si>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</si>
  <si>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</si>
  <si>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</si>
  <si>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</si>
  <si>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</si>
  <si>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</si>
  <si>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</si>
  <si>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</si>
  <si>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</si>
  <si>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</si>
  <si>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</si>
  <si>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</si>
  <si>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</si>
  <si>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</si>
  <si>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</si>
  <si>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</si>
  <si>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</si>
  <si>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</si>
  <si>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</si>
  <si>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</si>
  <si>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</si>
  <si>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</si>
  <si>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</si>
  <si>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</si>
  <si>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</si>
  <si>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</si>
  <si>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</si>
  <si>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</si>
  <si>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</si>
  <si>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</si>
  <si>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</si>
  <si>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</si>
  <si>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</si>
  <si>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</si>
  <si>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</si>
  <si>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</si>
  <si>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</si>
  <si>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</si>
  <si>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</si>
  <si>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</si>
  <si>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</si>
  <si>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</si>
  <si>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</si>
  <si>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</si>
  <si>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</si>
  <si>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</si>
  <si>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</si>
  <si>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</si>
  <si>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</si>
  <si>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</si>
  <si>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</si>
  <si>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</si>
  <si>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</si>
  <si>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</si>
  <si>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</si>
  <si>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</si>
  <si>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</si>
  <si>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</si>
  <si>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</si>
  <si>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</si>
  <si>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</si>
  <si>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</si>
  <si>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</si>
  <si>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</si>
  <si>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</si>
  <si>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</si>
  <si>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</si>
  <si>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</si>
  <si>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</si>
  <si>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</si>
  <si>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</si>
  <si>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</si>
  <si>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</si>
  <si>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</si>
  <si>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</si>
  <si>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</si>
  <si>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</si>
  <si>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</si>
  <si>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</si>
  <si>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</si>
  <si>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</si>
  <si>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</si>
  <si>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</si>
  <si>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</si>
  <si>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</si>
  <si>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</si>
  <si>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</si>
  <si>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</si>
  <si>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</si>
  <si>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</si>
  <si>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</si>
  <si>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</si>
  <si>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</si>
  <si>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</si>
  <si>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</si>
  <si>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</si>
  <si>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</si>
  <si>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</si>
  <si>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</si>
  <si>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</si>
  <si>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</si>
  <si>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</si>
  <si>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</si>
  <si>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</si>
  <si>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</si>
  <si>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</si>
  <si>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</si>
  <si>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</si>
  <si>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</si>
  <si>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</si>
  <si>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</si>
  <si>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</si>
  <si>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</si>
  <si>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</si>
  <si>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</si>
  <si>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</si>
  <si>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</si>
  <si>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</si>
  <si>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</si>
  <si>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</si>
  <si>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</si>
  <si>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</si>
  <si>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</si>
  <si>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</si>
  <si>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</si>
  <si>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</si>
  <si>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</si>
  <si>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</si>
  <si>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</si>
  <si>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</si>
  <si>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</si>
  <si>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</si>
  <si>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</si>
  <si>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</si>
  <si>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</si>
  <si>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</si>
  <si>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</si>
  <si>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</si>
  <si>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</si>
  <si>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</si>
  <si>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</si>
  <si>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</si>
  <si>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</si>
  <si>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</si>
  <si>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</si>
  <si>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</si>
  <si>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</si>
  <si>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</si>
  <si>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</si>
  <si>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</si>
  <si>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</si>
  <si>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</si>
  <si>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</si>
  <si>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</si>
  <si>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</si>
  <si>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</si>
  <si>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</si>
  <si>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</si>
  <si>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</si>
  <si>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</si>
  <si>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</si>
  <si>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</si>
  <si>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</si>
  <si>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</si>
  <si>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</si>
  <si>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</si>
  <si>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</si>
  <si>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</si>
  <si>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</si>
  <si>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</si>
  <si>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</si>
  <si>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</si>
  <si>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</si>
  <si>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</si>
  <si>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</si>
  <si>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</si>
  <si>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</si>
  <si>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</si>
  <si>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</si>
  <si>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</si>
  <si>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</si>
  <si>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</si>
  <si>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</si>
  <si>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</si>
  <si>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</si>
  <si>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</si>
  <si>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</si>
  <si>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</si>
  <si>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</si>
  <si>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</si>
  <si>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</si>
  <si>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</si>
  <si>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</si>
  <si>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</si>
  <si>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</si>
  <si>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</si>
  <si>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</si>
  <si>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</si>
  <si>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</si>
  <si>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</si>
  <si>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</si>
  <si>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</si>
  <si>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</si>
  <si>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</si>
  <si>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</si>
  <si>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</si>
  <si>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</si>
  <si>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</si>
  <si>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</si>
  <si>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</si>
  <si>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</si>
  <si>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</si>
  <si>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</si>
  <si>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</si>
  <si>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</si>
  <si>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</si>
  <si>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</si>
  <si>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</si>
  <si>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</si>
  <si>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</si>
  <si>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</si>
  <si>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</si>
  <si>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</si>
  <si>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</si>
  <si>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</si>
  <si>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</si>
  <si>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</si>
  <si>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</si>
  <si>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</si>
  <si>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</si>
  <si>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</si>
  <si>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</si>
  <si>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</si>
  <si>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</si>
  <si>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</si>
  <si>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</si>
  <si>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</si>
  <si>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</si>
  <si>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</si>
  <si>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</si>
  <si>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</si>
  <si>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</si>
  <si>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</si>
  <si>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</si>
  <si>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</si>
  <si>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</si>
  <si>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</si>
  <si>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</si>
  <si>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</si>
  <si>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</si>
  <si>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</si>
  <si>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</si>
  <si>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</si>
  <si>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</si>
  <si>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</si>
  <si>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</si>
  <si>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</si>
  <si>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</si>
  <si>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</si>
  <si>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</si>
  <si>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</si>
  <si>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</si>
  <si>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</si>
  <si>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</si>
  <si>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</si>
  <si>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</si>
  <si>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</si>
  <si>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</si>
  <si>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</si>
  <si>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</si>
  <si>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</si>
  <si>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</si>
  <si>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</si>
  <si>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</si>
  <si>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</si>
  <si>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</si>
  <si>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</si>
  <si>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</si>
  <si>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</si>
  <si>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</si>
  <si>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</si>
  <si>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</si>
  <si>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</si>
  <si>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</si>
  <si>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</si>
  <si>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</si>
  <si>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</si>
  <si>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</si>
  <si>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</si>
  <si>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</si>
  <si>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</si>
  <si>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</si>
  <si>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</si>
  <si>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</si>
  <si>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</si>
  <si>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</si>
  <si>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</si>
  <si>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</si>
  <si>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</si>
  <si>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</si>
  <si>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</si>
  <si>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</si>
  <si>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</si>
  <si>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</si>
  <si>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</si>
  <si>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</si>
  <si>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</si>
  <si>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</si>
  <si>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</si>
  <si>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</si>
  <si>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</si>
  <si>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</si>
  <si>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</si>
  <si>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</si>
  <si>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</si>
  <si>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</si>
  <si>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</si>
  <si>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</si>
  <si>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</si>
  <si>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</si>
  <si>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</si>
  <si>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</si>
  <si>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</si>
  <si>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</si>
  <si>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</si>
  <si>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</si>
  <si>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</si>
  <si>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</si>
  <si>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</si>
  <si>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</si>
  <si>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</si>
  <si>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</si>
  <si>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</si>
  <si>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</si>
  <si>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</si>
  <si>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</si>
  <si>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</si>
  <si>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</si>
  <si>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</si>
  <si>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</si>
  <si>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</si>
  <si>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</si>
  <si>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</si>
  <si>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</si>
  <si>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</si>
  <si>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</si>
  <si>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</si>
  <si>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</si>
  <si>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</si>
  <si>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</si>
  <si>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</si>
  <si>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</si>
  <si>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</si>
  <si>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</si>
  <si>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</si>
  <si>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</si>
  <si>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</si>
  <si>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</si>
  <si>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</si>
  <si>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</si>
  <si>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</si>
  <si>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</si>
  <si>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</si>
  <si>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</si>
  <si>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</si>
  <si>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</si>
  <si>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</si>
  <si>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</si>
  <si>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</si>
  <si>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</si>
  <si>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</si>
  <si>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</si>
  <si>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</si>
  <si>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</si>
  <si>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</si>
  <si>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</si>
  <si>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</si>
  <si>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</si>
  <si>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</si>
  <si>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</si>
  <si>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</si>
  <si>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</si>
  <si>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</si>
  <si>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</si>
  <si>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</si>
  <si>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</si>
  <si>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</si>
  <si>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</si>
  <si>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</si>
  <si>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</si>
  <si>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</si>
  <si>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</si>
  <si>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</si>
  <si>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</si>
  <si>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</si>
  <si>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</si>
  <si>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</si>
  <si>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</si>
  <si>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</si>
  <si>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</si>
  <si>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</si>
  <si>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</si>
  <si>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</si>
  <si>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</si>
  <si>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</si>
  <si>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</si>
  <si>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</si>
  <si>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</si>
  <si>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</si>
  <si>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</si>
  <si>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</si>
  <si>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</si>
  <si>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</si>
  <si>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</si>
  <si>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</si>
  <si>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</si>
  <si>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</si>
  <si>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</si>
  <si>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</si>
  <si>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</si>
  <si>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</si>
  <si>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</si>
  <si>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</si>
  <si>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</si>
  <si>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</si>
  <si>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</si>
  <si>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</si>
  <si>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</si>
  <si>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</si>
  <si>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</si>
  <si>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</si>
  <si>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</si>
  <si>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</si>
  <si>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</si>
  <si>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</si>
  <si>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</si>
  <si>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</si>
  <si>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</si>
  <si>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</si>
  <si>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</si>
  <si>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</si>
  <si>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</si>
  <si>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</si>
  <si>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</si>
  <si>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</si>
  <si>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</si>
  <si>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</si>
  <si>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</si>
  <si>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</si>
  <si>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</si>
  <si>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</si>
  <si>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</si>
  <si>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</si>
  <si>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</si>
  <si>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</si>
  <si>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</si>
  <si>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</si>
  <si>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</si>
  <si>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</si>
  <si>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</si>
  <si>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</si>
  <si>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</si>
  <si>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</si>
  <si>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</si>
  <si>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</si>
  <si>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</si>
  <si>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</si>
  <si>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</si>
  <si>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</si>
  <si>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</si>
  <si>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</si>
  <si>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</si>
  <si>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</si>
  <si>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</si>
  <si>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</si>
  <si>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</si>
  <si>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</si>
  <si>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</si>
  <si>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</si>
  <si>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</si>
  <si>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</si>
  <si>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</si>
  <si>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</si>
  <si>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</si>
  <si>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</si>
  <si>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</si>
  <si>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</si>
  <si>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</si>
  <si>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</si>
  <si>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</si>
  <si>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</si>
  <si>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</si>
  <si>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</si>
  <si>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</si>
  <si>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</si>
  <si>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</si>
  <si>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</si>
  <si>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</si>
  <si>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</si>
  <si>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</si>
  <si>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</si>
  <si>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</si>
  <si>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</si>
  <si>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</si>
  <si>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</si>
  <si>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</si>
  <si>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</si>
  <si>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</si>
  <si>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</si>
  <si>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</si>
  <si>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</si>
  <si>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</si>
  <si>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</si>
  <si>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</si>
  <si>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</si>
  <si>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</si>
  <si>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</si>
  <si>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</si>
  <si>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</si>
  <si>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</si>
  <si>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</si>
  <si>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</si>
  <si>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</si>
  <si>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</si>
  <si>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</si>
  <si>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</si>
  <si>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</si>
  <si>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</si>
  <si>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</si>
  <si>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</si>
  <si>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</si>
  <si>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</si>
  <si>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</si>
  <si>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</si>
  <si>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</si>
  <si>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</si>
  <si>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</si>
  <si>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</si>
  <si>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</si>
  <si>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</si>
  <si>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</si>
  <si>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</si>
  <si>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</si>
  <si>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</si>
  <si>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</si>
  <si>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</si>
  <si>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</si>
  <si>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</si>
  <si>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</si>
  <si>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</si>
  <si>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</si>
  <si>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</si>
  <si>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</si>
  <si>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</si>
  <si>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</si>
  <si>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</si>
  <si>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</si>
  <si>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</si>
  <si>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</si>
  <si>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</si>
  <si>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</si>
  <si>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</si>
  <si>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</si>
  <si>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</si>
  <si>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</si>
  <si>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</si>
  <si>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</si>
  <si>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</si>
  <si>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</si>
  <si>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</si>
  <si>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</si>
  <si>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</si>
  <si>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</si>
  <si>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</si>
  <si>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</si>
  <si>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</si>
  <si>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</si>
  <si>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</si>
  <si>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</si>
  <si>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</si>
  <si>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</si>
  <si>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</si>
  <si>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</si>
  <si>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</si>
  <si>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</si>
  <si>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</si>
  <si>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</si>
  <si>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</si>
  <si>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</si>
  <si>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</si>
  <si>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</si>
  <si>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</si>
  <si>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</si>
  <si>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</si>
  <si>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</si>
  <si>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</si>
  <si>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</si>
  <si>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</si>
  <si>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</si>
  <si>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</si>
  <si>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</si>
  <si>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</si>
  <si>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</si>
  <si>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</si>
  <si>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</si>
  <si>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</si>
  <si>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</si>
  <si>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</si>
  <si>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</si>
  <si>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</si>
  <si>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</si>
  <si>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</si>
  <si>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</si>
  <si>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</si>
  <si>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</si>
  <si>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</si>
  <si>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</si>
  <si>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</si>
  <si>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</si>
  <si>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</si>
  <si>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</si>
  <si>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</si>
  <si>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</si>
  <si>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</si>
  <si>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</si>
  <si>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</si>
  <si>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</si>
  <si>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</si>
  <si>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</si>
  <si>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</si>
  <si>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</si>
  <si>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</si>
  <si>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</si>
  <si>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</si>
  <si>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</si>
  <si>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</si>
  <si>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</si>
  <si>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</si>
  <si>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</si>
  <si>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</si>
  <si>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</si>
  <si>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</si>
  <si>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</si>
  <si>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</si>
  <si>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</si>
  <si>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</si>
  <si>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</si>
  <si>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</si>
  <si>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</si>
  <si>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</si>
  <si>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</si>
  <si>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</si>
  <si>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</si>
  <si>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</si>
  <si>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</si>
  <si>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</si>
  <si>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</si>
  <si>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</si>
  <si>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</si>
  <si>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</si>
  <si>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</si>
  <si>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</si>
  <si>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</si>
  <si>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</si>
  <si>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</si>
  <si>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</si>
  <si>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</si>
  <si>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</si>
  <si>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</si>
  <si>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</si>
  <si>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</si>
  <si>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</si>
  <si>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</si>
  <si>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</si>
  <si>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</si>
  <si>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</si>
  <si>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</si>
  <si>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</si>
  <si>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</si>
  <si>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</si>
  <si>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</si>
  <si>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</si>
  <si>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</si>
  <si>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</si>
  <si>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</si>
  <si>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</si>
  <si>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</si>
  <si>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</si>
  <si>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</si>
  <si>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</si>
  <si>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</si>
  <si>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</si>
  <si>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</si>
  <si>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</si>
  <si>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</si>
  <si>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</si>
  <si>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</si>
  <si>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</si>
  <si>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</si>
  <si>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</si>
  <si>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</si>
  <si>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</si>
  <si>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</si>
  <si>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</si>
  <si>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</si>
  <si>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</si>
  <si>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</si>
  <si>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</si>
  <si>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</si>
  <si>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</si>
  <si>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</si>
  <si>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</si>
  <si>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</si>
  <si>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</si>
  <si>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</si>
  <si>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</si>
  <si>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</si>
  <si>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</si>
  <si>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</si>
  <si>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</si>
  <si>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</si>
  <si>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</si>
  <si>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</si>
  <si>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</si>
  <si>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</si>
  <si>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</si>
  <si>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</si>
  <si>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</si>
  <si>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</si>
  <si>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</si>
  <si>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</si>
  <si>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</si>
  <si>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</si>
  <si>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</si>
  <si>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</si>
  <si>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</si>
  <si>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</si>
  <si>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</si>
  <si>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</si>
  <si>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</si>
  <si>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</si>
  <si>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</si>
  <si>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</si>
  <si>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</si>
  <si>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</si>
  <si>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</si>
  <si>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</si>
  <si>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</si>
  <si>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</si>
  <si>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</si>
  <si>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</si>
  <si>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</si>
  <si>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</si>
  <si>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</si>
  <si>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</si>
  <si>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</si>
  <si>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</si>
  <si>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</si>
  <si>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</si>
  <si>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</si>
  <si>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</si>
  <si>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</si>
  <si>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</si>
  <si>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</si>
  <si>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</si>
  <si>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</si>
  <si>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</si>
  <si>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</si>
  <si>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</si>
  <si>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</si>
  <si>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</si>
  <si>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</si>
  <si>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</si>
  <si>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</si>
  <si>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</si>
  <si>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</si>
  <si>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</si>
  <si>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</si>
  <si>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</si>
  <si>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</si>
  <si>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</si>
  <si>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</si>
  <si>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</si>
  <si>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</si>
  <si>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</si>
  <si>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</si>
  <si>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</si>
  <si>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</si>
  <si>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</si>
  <si>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</si>
  <si>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</si>
  <si>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</si>
  <si>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</si>
  <si>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</si>
  <si>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</si>
  <si>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</si>
  <si>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</si>
  <si>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</si>
  <si>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</si>
  <si>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</si>
  <si>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</si>
  <si>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</si>
  <si>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</si>
  <si>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</si>
  <si>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</si>
  <si>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</si>
  <si>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</si>
  <si>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</si>
  <si>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</si>
  <si>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</si>
  <si>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</si>
  <si>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</si>
  <si>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</si>
  <si>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</si>
  <si>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</si>
  <si>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</si>
  <si>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</si>
  <si>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</si>
  <si>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</si>
  <si>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</si>
  <si>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</si>
  <si>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</si>
  <si>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</si>
  <si>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</si>
  <si>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</si>
  <si>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</si>
  <si>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</si>
  <si>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</si>
  <si>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</si>
  <si>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</si>
  <si>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</si>
  <si>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</si>
  <si>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</si>
  <si>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</si>
  <si>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</si>
  <si>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</si>
  <si>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</si>
  <si>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</si>
  <si>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</si>
  <si>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</si>
  <si>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</si>
  <si>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</si>
  <si>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</si>
  <si>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</si>
  <si>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</si>
  <si>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</si>
  <si>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</si>
  <si>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</si>
  <si>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</si>
  <si>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</si>
  <si>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</si>
  <si>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</si>
  <si>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</si>
  <si>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</si>
  <si>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</si>
  <si>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</si>
  <si>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</si>
  <si>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</si>
  <si>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</si>
  <si>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</si>
  <si>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</si>
  <si>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</si>
  <si>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</si>
  <si>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</si>
  <si>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</si>
  <si>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</si>
  <si>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</si>
  <si>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</si>
  <si>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</si>
  <si>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</si>
  <si>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</si>
  <si>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</si>
  <si>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</si>
  <si>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</si>
  <si>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</si>
  <si>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</si>
  <si>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</si>
  <si>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</si>
  <si>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</si>
  <si>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</si>
  <si>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</si>
  <si>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</si>
  <si>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</si>
  <si>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</si>
  <si>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</si>
  <si>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</si>
  <si>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</si>
  <si>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</si>
  <si>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</si>
  <si>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</si>
  <si>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</si>
  <si>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</si>
  <si>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</si>
  <si>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</si>
  <si>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</si>
  <si>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</si>
  <si>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</si>
  <si>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</si>
  <si>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</si>
  <si>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</si>
  <si>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</si>
  <si>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</si>
  <si>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</si>
  <si>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</si>
  <si>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</si>
  <si>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</si>
  <si>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</si>
  <si>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</si>
  <si>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</si>
  <si>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</si>
  <si>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</si>
  <si>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</si>
  <si>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</si>
  <si>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</si>
  <si>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</si>
  <si>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</si>
  <si>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</si>
  <si>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</si>
  <si>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</si>
  <si>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</si>
  <si>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</si>
  <si>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</si>
  <si>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</si>
  <si>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</si>
  <si>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</si>
  <si>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</si>
  <si>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</si>
  <si>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</si>
  <si>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</si>
  <si>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</si>
  <si>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</si>
  <si>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</si>
  <si>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</si>
  <si>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</si>
  <si>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</si>
  <si>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</si>
  <si>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</si>
  <si>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</si>
  <si>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</si>
  <si>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</si>
  <si>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</si>
  <si>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</si>
  <si>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</si>
  <si>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</si>
  <si>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</si>
  <si>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</si>
  <si>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</si>
  <si>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</si>
  <si>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</si>
  <si>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</si>
  <si>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</si>
  <si>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</si>
  <si>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</si>
  <si>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</si>
  <si>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</si>
  <si>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</si>
  <si>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</si>
  <si>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</si>
  <si>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</si>
  <si>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</si>
  <si>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</si>
  <si>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</si>
  <si>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</si>
  <si>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</si>
  <si>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</si>
  <si>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</si>
  <si>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</si>
  <si>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</si>
  <si>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</si>
  <si>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</si>
  <si>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</si>
  <si>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</si>
  <si>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</si>
  <si>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</si>
  <si>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</si>
  <si>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</si>
  <si>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</si>
  <si>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</si>
  <si>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</si>
  <si>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</si>
  <si>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</si>
  <si>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</si>
  <si>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</si>
  <si>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</si>
  <si>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</si>
  <si>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</si>
  <si>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</si>
  <si>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</si>
  <si>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</si>
  <si>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</si>
  <si>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</si>
  <si>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</si>
  <si>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</si>
  <si>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</si>
  <si>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</si>
  <si>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</si>
  <si>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</si>
  <si>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</si>
  <si>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</si>
  <si>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</si>
  <si>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</si>
  <si>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</si>
  <si>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</si>
  <si>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</si>
  <si>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</si>
  <si>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</si>
  <si>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</si>
  <si>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</si>
  <si>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</si>
  <si>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</si>
  <si>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</si>
  <si>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</si>
  <si>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</si>
  <si>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</si>
  <si>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</si>
  <si>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</si>
  <si>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</si>
  <si>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</si>
  <si>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</si>
  <si>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</si>
  <si>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</si>
  <si>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</si>
  <si>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</si>
  <si>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</si>
  <si>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</si>
  <si>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</si>
  <si>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</si>
  <si>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</si>
  <si>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</si>
  <si>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</si>
  <si>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</si>
  <si>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</si>
  <si>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</si>
  <si>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</si>
  <si>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</si>
  <si>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</si>
  <si>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</si>
  <si>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</si>
  <si>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</si>
  <si>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</si>
  <si>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</si>
  <si>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</si>
  <si>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</si>
  <si>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</si>
  <si>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</si>
  <si>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</si>
  <si>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</si>
  <si>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</si>
  <si>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</si>
  <si>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</si>
  <si>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</si>
  <si>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</si>
  <si>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</si>
  <si>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</si>
  <si>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</si>
  <si>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</si>
  <si>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</si>
  <si>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</si>
  <si>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</si>
  <si>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</si>
  <si>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</si>
  <si>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</si>
  <si>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</si>
  <si>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</si>
  <si>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</si>
  <si>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</si>
  <si>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</si>
  <si>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</si>
  <si>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</si>
  <si>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</si>
  <si>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</si>
  <si>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</si>
  <si>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</si>
  <si>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</si>
  <si>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</si>
  <si>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</si>
  <si>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</si>
  <si>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</si>
  <si>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</si>
  <si>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</si>
  <si>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</si>
  <si>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</si>
  <si>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</si>
  <si>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</si>
  <si>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</si>
  <si>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</si>
  <si>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</si>
  <si>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</si>
  <si>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</si>
  <si>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</si>
  <si>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</si>
  <si>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</si>
  <si>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</si>
  <si>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</si>
  <si>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</si>
  <si>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</si>
  <si>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</si>
  <si>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</si>
  <si>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</si>
  <si>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</si>
  <si>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</si>
  <si>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</si>
  <si>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</si>
  <si>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</si>
  <si>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</si>
  <si>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</si>
  <si>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</si>
  <si>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</si>
  <si>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</si>
  <si>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</si>
  <si>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</si>
  <si>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</si>
  <si>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</si>
  <si>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</si>
  <si>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</si>
  <si>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</si>
  <si>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</si>
  <si>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</si>
  <si>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</si>
  <si>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</si>
  <si>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</si>
  <si>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</si>
  <si>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</si>
  <si>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</si>
  <si>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</si>
  <si>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</si>
  <si>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</si>
  <si>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</si>
  <si>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</si>
  <si>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</si>
  <si>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</si>
  <si>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</si>
  <si>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</si>
  <si>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</si>
  <si>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</si>
  <si>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</si>
  <si>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</si>
  <si>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</si>
  <si>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</si>
  <si>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</si>
  <si>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</si>
  <si>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</si>
  <si>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</si>
  <si>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</si>
  <si>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</si>
  <si>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</si>
  <si>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</si>
  <si>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</si>
  <si>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</si>
  <si>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</si>
  <si>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</si>
  <si>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</si>
  <si>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</si>
  <si>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</si>
  <si>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</si>
  <si>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</si>
  <si>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</si>
  <si>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</si>
  <si>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</si>
  <si>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</si>
  <si>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</si>
  <si>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</si>
  <si>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</si>
  <si>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</si>
  <si>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</si>
  <si>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</si>
  <si>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</si>
  <si>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</si>
  <si>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</si>
  <si>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</si>
  <si>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</si>
  <si>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</si>
  <si>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</si>
  <si>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</si>
  <si>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</si>
  <si>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</si>
  <si>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</si>
  <si>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</si>
  <si>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</si>
  <si>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</si>
  <si>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</si>
  <si>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</si>
  <si>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</si>
  <si>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</si>
  <si>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</si>
  <si>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</si>
  <si>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</si>
  <si>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</si>
  <si>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</si>
  <si>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</si>
  <si>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</si>
  <si>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</si>
  <si>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</si>
  <si>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</si>
  <si>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</si>
  <si>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</si>
  <si>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</si>
  <si>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</si>
  <si>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</si>
  <si>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</si>
  <si>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</si>
  <si>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</si>
  <si>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</si>
  <si>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</si>
  <si>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</si>
  <si>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</si>
  <si>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</si>
  <si>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</si>
  <si>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</si>
  <si>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</si>
  <si>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</si>
  <si>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</si>
  <si>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</si>
  <si>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</si>
  <si>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</si>
  <si>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</si>
  <si>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</si>
  <si>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</si>
  <si>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</si>
  <si>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</si>
  <si>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</si>
  <si>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</si>
  <si>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</si>
  <si>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</si>
  <si>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</si>
  <si>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</si>
  <si>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</si>
  <si>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</si>
  <si>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</si>
  <si>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</si>
  <si>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</si>
  <si>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</si>
  <si>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</si>
  <si>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</si>
  <si>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</si>
  <si>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</si>
  <si>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</si>
  <si>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</si>
  <si>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</si>
  <si>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</si>
  <si>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</si>
  <si>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</si>
  <si>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</si>
  <si>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</si>
  <si>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</si>
  <si>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</si>
  <si>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</si>
  <si>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</si>
  <si>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</si>
  <si>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</si>
  <si>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</si>
  <si>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</si>
  <si>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</si>
  <si>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</si>
  <si>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</si>
  <si>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</si>
  <si>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</si>
  <si>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</si>
  <si>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</si>
  <si>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</si>
  <si>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</si>
  <si>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</si>
  <si>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</si>
  <si>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</si>
  <si>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</si>
  <si>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</si>
  <si>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</si>
  <si>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</si>
  <si>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</si>
  <si>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</si>
  <si>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</si>
  <si>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</si>
  <si>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</si>
  <si>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</si>
  <si>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</si>
  <si>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</si>
  <si>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</si>
  <si>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</si>
  <si>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</si>
  <si>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</si>
  <si>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</si>
  <si>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</si>
  <si>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</si>
  <si>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</si>
  <si>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</si>
  <si>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</si>
  <si>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</si>
  <si>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</si>
  <si>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</si>
  <si>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</si>
  <si>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</si>
  <si>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</si>
  <si>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</si>
  <si>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</si>
  <si>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</si>
  <si>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</si>
  <si>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</si>
  <si>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</si>
  <si>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</si>
  <si>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</si>
  <si>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</si>
  <si>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</si>
  <si>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</si>
  <si>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</si>
  <si>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</si>
  <si>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</si>
  <si>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</si>
  <si>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</si>
  <si>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</si>
  <si>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</si>
  <si>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</si>
  <si>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</si>
  <si>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</si>
  <si>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</si>
  <si>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</si>
  <si>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</si>
  <si>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</si>
  <si>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</si>
  <si>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</si>
  <si>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</si>
  <si>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</si>
  <si>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</si>
  <si>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</si>
  <si>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</si>
  <si>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</si>
  <si>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</si>
  <si>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</si>
  <si>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</si>
  <si>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</si>
  <si>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</si>
  <si>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</si>
  <si>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</si>
  <si>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</si>
  <si>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</si>
  <si>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</si>
  <si>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</si>
  <si>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</si>
  <si>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</si>
  <si>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</si>
  <si>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</si>
  <si>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</si>
  <si>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</si>
  <si>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</si>
  <si>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</si>
  <si>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</si>
  <si>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</si>
  <si>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</si>
  <si>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</si>
  <si>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</si>
  <si>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</si>
  <si>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</si>
  <si>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</si>
  <si>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</si>
  <si>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</si>
  <si>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</si>
  <si>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</si>
  <si>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</si>
  <si>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</si>
  <si>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</si>
  <si>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</si>
  <si>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</si>
  <si>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</si>
  <si>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</si>
  <si>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</si>
  <si>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</si>
  <si>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</si>
  <si>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</si>
  <si>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</si>
  <si>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</si>
  <si>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</si>
  <si>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</si>
  <si>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</si>
  <si>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</si>
  <si>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</si>
  <si>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</si>
  <si>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</si>
  <si>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</si>
  <si>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</si>
  <si>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</si>
  <si>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</si>
  <si>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</si>
  <si>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</si>
  <si>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</si>
  <si>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</si>
  <si>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</si>
  <si>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</si>
  <si>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</si>
  <si>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</si>
  <si>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</si>
  <si>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</si>
  <si>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</si>
  <si>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</si>
  <si>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</si>
  <si>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</si>
  <si>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</si>
  <si>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</si>
  <si>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</si>
  <si>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</si>
  <si>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</si>
  <si>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</si>
  <si>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</si>
  <si>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</si>
  <si>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</si>
  <si>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</si>
  <si>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</si>
  <si>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</si>
  <si>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</si>
  <si>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</si>
  <si>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</si>
  <si>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</si>
  <si>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</si>
  <si>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</si>
  <si>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</si>
  <si>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</si>
  <si>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</si>
  <si>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</si>
  <si>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</si>
  <si>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</si>
  <si>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</si>
  <si>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</si>
  <si>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</si>
  <si>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</si>
  <si>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</si>
  <si>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</si>
  <si>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</si>
  <si>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</si>
  <si>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</si>
  <si>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</si>
  <si>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</si>
  <si>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</si>
  <si>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</si>
  <si>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</si>
  <si>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</si>
  <si>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</si>
  <si>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</si>
  <si>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</si>
  <si>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</si>
  <si>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</si>
  <si>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</si>
  <si>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</si>
  <si>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</si>
  <si>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</si>
  <si>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</si>
  <si>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</si>
  <si>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</si>
  <si>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</si>
  <si>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</si>
  <si>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</si>
  <si>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</si>
  <si>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</si>
  <si>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</si>
  <si>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</si>
  <si>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</si>
  <si>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</si>
  <si>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</si>
  <si>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</si>
  <si>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</si>
  <si>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</si>
  <si>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</si>
  <si>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</si>
  <si>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</si>
  <si>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</si>
  <si>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</si>
  <si>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</si>
  <si>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</si>
  <si>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</si>
  <si>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</si>
  <si>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</si>
  <si>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</si>
  <si>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</si>
  <si>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</si>
  <si>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</si>
  <si>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</si>
  <si>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</si>
  <si>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</si>
  <si>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</si>
  <si>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</si>
  <si>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</si>
  <si>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</si>
  <si>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</si>
  <si>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</si>
  <si>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</si>
  <si>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</si>
  <si>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</si>
  <si>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</si>
  <si>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</si>
  <si>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</si>
  <si>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</si>
  <si>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</si>
  <si>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</si>
  <si>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</si>
  <si>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</si>
  <si>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</si>
  <si>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</si>
  <si>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</si>
  <si>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</si>
  <si>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</si>
  <si>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</si>
  <si>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</si>
  <si>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</si>
  <si>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</si>
  <si>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</si>
  <si>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</si>
  <si>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</si>
  <si>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</si>
  <si>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</si>
  <si>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</si>
  <si>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</si>
  <si>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</si>
  <si>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</si>
  <si>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</si>
  <si>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</si>
  <si>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</si>
  <si>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</si>
  <si>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</si>
  <si>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</si>
  <si>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</si>
  <si>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</si>
  <si>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</si>
  <si>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</si>
  <si>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</si>
  <si>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</si>
  <si>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</si>
  <si>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</si>
  <si>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</si>
  <si>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</si>
  <si>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</si>
  <si>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</si>
  <si>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</si>
  <si>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</si>
  <si>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</si>
  <si>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</si>
  <si>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</si>
  <si>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</si>
  <si>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</si>
  <si>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</si>
  <si>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</si>
  <si>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</si>
  <si>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</si>
  <si>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</si>
  <si>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</si>
  <si>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</si>
  <si>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</si>
  <si>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</si>
  <si>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</si>
  <si>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</si>
  <si>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</si>
  <si>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</si>
  <si>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</si>
  <si>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</si>
  <si>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</si>
  <si>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</si>
  <si>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</si>
  <si>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</si>
  <si>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</si>
  <si>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</si>
  <si>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</si>
  <si>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</si>
  <si>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</si>
  <si>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</si>
  <si>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</si>
  <si>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</si>
  <si>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</si>
  <si>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</si>
  <si>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</si>
  <si>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</si>
  <si>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</si>
  <si>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</si>
  <si>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</si>
  <si>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</si>
  <si>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</si>
  <si>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</si>
  <si>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</si>
  <si>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</si>
  <si>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</si>
  <si>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</si>
  <si>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</si>
  <si>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</si>
  <si>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</si>
  <si>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</si>
  <si>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</si>
  <si>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</si>
  <si>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</si>
  <si>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</si>
  <si>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</si>
  <si>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</si>
  <si>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</si>
  <si>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</si>
  <si>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</si>
  <si>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</si>
  <si>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</si>
  <si>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</si>
  <si>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</si>
  <si>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</si>
  <si>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</si>
  <si>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</si>
  <si>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</si>
  <si>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</si>
  <si>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</si>
  <si>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</si>
  <si>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</si>
  <si>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</si>
  <si>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</si>
  <si>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</si>
  <si>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</si>
  <si>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</si>
  <si>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</si>
  <si>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</si>
  <si>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</si>
  <si>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</si>
  <si>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</si>
  <si>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</si>
  <si>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</si>
  <si>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</si>
  <si>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</si>
  <si>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</si>
  <si>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</si>
  <si>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</si>
  <si>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</si>
  <si>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</si>
  <si>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</si>
  <si>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</si>
  <si>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</si>
  <si>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</si>
  <si>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</si>
  <si>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</si>
  <si>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</si>
  <si>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</si>
  <si>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</si>
  <si>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</si>
  <si>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</si>
  <si>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</si>
  <si>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</si>
  <si>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</si>
  <si>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</si>
  <si>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</si>
  <si>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</si>
  <si>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</si>
  <si>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</si>
  <si>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</si>
  <si>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</si>
  <si>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</si>
  <si>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</si>
  <si>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</si>
  <si>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</si>
  <si>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</si>
  <si>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</si>
  <si>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</si>
  <si>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</si>
  <si>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</si>
  <si>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</si>
  <si>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</si>
  <si>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</si>
  <si>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</si>
  <si>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</si>
  <si>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</si>
  <si>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</si>
  <si>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</si>
  <si>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</si>
  <si>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</si>
  <si>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</si>
  <si>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</si>
  <si>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</si>
  <si>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</si>
  <si>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</si>
  <si>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</si>
  <si>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</si>
  <si>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</si>
  <si>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</si>
  <si>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</si>
  <si>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</si>
  <si>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</si>
  <si>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</si>
  <si>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</si>
  <si>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</si>
  <si>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</si>
  <si>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</si>
  <si>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</si>
  <si>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</si>
  <si>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</si>
  <si>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</si>
  <si>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</si>
  <si>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</si>
  <si>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</si>
  <si>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</si>
  <si>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</si>
  <si>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</si>
  <si>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</si>
  <si>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</si>
  <si>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</si>
  <si>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</si>
  <si>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</si>
  <si>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</si>
  <si>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</si>
  <si>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</si>
  <si>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</si>
  <si>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</si>
  <si>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</si>
  <si>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</si>
  <si>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</si>
  <si>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</si>
  <si>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</si>
  <si>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</si>
  <si>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</si>
  <si>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</si>
  <si>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</si>
  <si>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</si>
  <si>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</si>
  <si>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</si>
  <si>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</si>
  <si>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</si>
  <si>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</si>
  <si>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</si>
  <si>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</si>
  <si>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</si>
  <si>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</si>
  <si>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</si>
  <si>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</si>
  <si>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</si>
  <si>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</si>
  <si>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</si>
  <si>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</si>
  <si>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</si>
  <si>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</si>
  <si>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</si>
  <si>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</si>
  <si>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</si>
  <si>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</si>
  <si>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</si>
  <si>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</si>
  <si>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</si>
  <si>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</si>
  <si>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</si>
  <si>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</si>
  <si>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</si>
  <si>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</si>
  <si>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</si>
  <si>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</si>
  <si>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</si>
  <si>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</si>
  <si>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</si>
  <si>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</si>
  <si>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</si>
  <si>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</si>
  <si>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</si>
  <si>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</si>
  <si>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</si>
  <si>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</si>
  <si>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</si>
  <si>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</si>
  <si>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</si>
  <si>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</si>
  <si>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</si>
  <si>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</si>
  <si>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</si>
  <si>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</si>
  <si>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</si>
  <si>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</si>
  <si>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</si>
  <si>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</si>
  <si>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</si>
  <si>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</si>
  <si>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</si>
  <si>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</si>
  <si>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</si>
  <si>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</si>
  <si>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</si>
  <si>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</si>
  <si>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</si>
  <si>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</si>
  <si>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</si>
  <si>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</si>
  <si>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</si>
  <si>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</si>
  <si>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</si>
  <si>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</si>
  <si>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</si>
  <si>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</si>
  <si>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</si>
  <si>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</si>
  <si>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</si>
  <si>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</si>
  <si>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</si>
  <si>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</si>
  <si>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</si>
  <si>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</si>
  <si>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</si>
  <si>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</si>
  <si>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</si>
  <si>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</si>
  <si>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</si>
  <si>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</si>
  <si>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</si>
  <si>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</si>
  <si>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</si>
  <si>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</si>
  <si>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</si>
  <si>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</si>
  <si>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</si>
  <si>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</si>
  <si>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</si>
  <si>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</si>
  <si>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</si>
  <si>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</si>
  <si>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</si>
  <si>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</si>
  <si>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</si>
  <si>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</si>
  <si>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</si>
  <si>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</si>
  <si>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</si>
  <si>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</si>
  <si>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</si>
  <si>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</si>
  <si>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</si>
  <si>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</si>
  <si>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</si>
  <si>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</si>
  <si>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</si>
  <si>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</si>
  <si>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</si>
  <si>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</si>
  <si>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</si>
  <si>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</si>
  <si>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</si>
  <si>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</si>
  <si>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</si>
  <si>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</si>
  <si>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</si>
  <si>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</si>
  <si>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</si>
  <si>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</si>
  <si>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</si>
  <si>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</si>
  <si>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</si>
  <si>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</si>
  <si>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</si>
  <si>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</si>
  <si>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</si>
  <si>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</si>
  <si>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</si>
  <si>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</si>
  <si>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</si>
  <si>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</si>
  <si>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</si>
  <si>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</si>
  <si>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</si>
  <si>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</si>
  <si>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</si>
  <si>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</si>
  <si>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</si>
  <si>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</si>
  <si>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</si>
  <si>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</si>
  <si>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</si>
  <si>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</si>
  <si>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</si>
  <si>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</si>
  <si>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</si>
  <si>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</si>
  <si>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</si>
  <si>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</si>
  <si>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</si>
  <si>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</si>
  <si>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</si>
  <si>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</si>
  <si>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</si>
  <si>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</si>
  <si>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</si>
  <si>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</si>
  <si>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</si>
  <si>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</si>
  <si>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</si>
  <si>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</si>
  <si>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</si>
  <si>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</si>
  <si>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</si>
  <si>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</si>
  <si>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</si>
  <si>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</si>
  <si>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</si>
  <si>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</si>
  <si>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</si>
  <si>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</si>
  <si>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</si>
  <si>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</si>
  <si>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</si>
  <si>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</si>
  <si>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</si>
  <si>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</si>
  <si>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</si>
  <si>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</si>
  <si>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</si>
  <si>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</si>
  <si>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</si>
  <si>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</si>
  <si>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</si>
  <si>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</si>
  <si>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</si>
  <si>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</si>
  <si>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</si>
  <si>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</si>
  <si>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</si>
  <si>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</si>
  <si>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</si>
  <si>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</si>
  <si>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</si>
  <si>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</si>
  <si>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</si>
  <si>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</si>
  <si>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</si>
  <si>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</si>
  <si>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</si>
  <si>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</si>
  <si>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</si>
  <si>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</si>
  <si>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</si>
  <si>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</si>
  <si>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</si>
  <si>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</si>
  <si>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</si>
  <si>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</si>
  <si>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</si>
  <si>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</si>
  <si>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</si>
  <si>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</si>
  <si>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</si>
  <si>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</si>
  <si>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</si>
  <si>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</si>
  <si>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</si>
  <si>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</si>
  <si>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</si>
  <si>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</si>
  <si>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</si>
  <si>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</si>
  <si>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</si>
  <si>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</si>
  <si>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</si>
  <si>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</si>
  <si>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</si>
  <si>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</si>
  <si>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</si>
  <si>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</si>
  <si>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</si>
  <si>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</si>
  <si>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</si>
  <si>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</si>
  <si>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</si>
  <si>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</si>
  <si>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</si>
  <si>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</si>
  <si>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</si>
  <si>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</si>
  <si>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</si>
  <si>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</si>
  <si>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</si>
  <si>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</si>
  <si>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</si>
  <si>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</si>
  <si>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</si>
  <si>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</si>
  <si>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</si>
  <si>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</si>
  <si>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</si>
  <si>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</si>
  <si>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</si>
  <si>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</si>
  <si>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</si>
  <si>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</si>
  <si>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</si>
  <si>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</si>
  <si>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</si>
  <si>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</si>
  <si>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</si>
  <si>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</si>
  <si>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</si>
  <si>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</si>
  <si>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</si>
  <si>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</si>
  <si>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</si>
  <si>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</si>
  <si>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</si>
  <si>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</si>
  <si>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</si>
  <si>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</si>
  <si>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</si>
  <si>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</si>
  <si>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</si>
  <si>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</si>
  <si>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</si>
  <si>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</si>
  <si>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</si>
  <si>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</si>
  <si>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</si>
  <si>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</si>
  <si>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</si>
  <si>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</si>
  <si>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</si>
  <si>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</si>
  <si>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</si>
  <si>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</si>
  <si>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</si>
  <si>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</si>
  <si>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</si>
  <si>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</si>
  <si>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</si>
  <si>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</si>
  <si>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</si>
  <si>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</si>
  <si>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</si>
  <si>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</si>
  <si>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</si>
  <si>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</si>
  <si>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</si>
  <si>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</si>
  <si>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</si>
  <si>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</si>
  <si>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</si>
  <si>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</si>
  <si>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</si>
  <si>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</si>
  <si>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</si>
  <si>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</si>
  <si>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</si>
  <si>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</si>
  <si>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</si>
  <si>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</si>
  <si>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</si>
  <si>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</si>
  <si>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</si>
  <si>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</si>
  <si>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</si>
  <si>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</si>
  <si>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</si>
  <si>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</si>
  <si>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</si>
  <si>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</si>
  <si>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</si>
  <si>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</si>
  <si>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</si>
  <si>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</si>
  <si>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</si>
  <si>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</si>
  <si>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</si>
  <si>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</si>
  <si>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</si>
  <si>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</si>
  <si>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</si>
  <si>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</si>
  <si>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</si>
  <si>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</si>
  <si>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</si>
  <si>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</si>
  <si>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</si>
  <si>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</si>
  <si>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</si>
  <si>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</si>
  <si>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</si>
  <si>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</si>
  <si>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</si>
  <si>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</si>
  <si>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</si>
  <si>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</si>
  <si>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</si>
  <si>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</si>
  <si>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</si>
  <si>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</si>
  <si>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</si>
  <si>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</si>
  <si>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</si>
  <si>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</si>
  <si>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</si>
  <si>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</si>
  <si>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</si>
  <si>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</si>
  <si>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</si>
  <si>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</si>
  <si>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</si>
  <si>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</si>
  <si>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</si>
  <si>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</si>
  <si>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</si>
  <si>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</si>
  <si>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</si>
  <si>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</si>
  <si>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</si>
  <si>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</si>
  <si>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</si>
  <si>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</si>
  <si>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</si>
  <si>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</si>
  <si>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</si>
  <si>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</si>
  <si>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</si>
  <si>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</si>
  <si>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</si>
  <si>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</si>
  <si>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</si>
  <si>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</si>
  <si>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</si>
  <si>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</si>
  <si>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</si>
  <si>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</si>
  <si>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</si>
  <si>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</si>
  <si>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</si>
  <si>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</si>
  <si>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</si>
  <si>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</si>
  <si>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</si>
  <si>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</si>
  <si>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</si>
  <si>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</si>
  <si>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</si>
  <si>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</si>
  <si>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</si>
  <si>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</si>
  <si>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</si>
  <si>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</si>
  <si>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</si>
  <si>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</si>
  <si>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</si>
  <si>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</si>
  <si>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</si>
  <si>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</si>
  <si>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</si>
  <si>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</si>
  <si>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</si>
  <si>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</si>
  <si>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</si>
  <si>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</si>
  <si>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</si>
  <si>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</si>
  <si>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</si>
  <si>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</si>
  <si>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</si>
  <si>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</si>
  <si>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</si>
  <si>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</si>
  <si>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</si>
  <si>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</si>
  <si>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</si>
  <si>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</si>
  <si>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</si>
  <si>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</si>
  <si>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</si>
  <si>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</si>
  <si>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</si>
  <si>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</si>
  <si>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</si>
  <si>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</si>
  <si>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</si>
  <si>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</si>
  <si>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</si>
  <si>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</si>
  <si>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</si>
  <si>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</si>
  <si>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</si>
  <si>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</si>
  <si>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</si>
  <si>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</si>
  <si>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</si>
  <si>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</si>
  <si>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</si>
  <si>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</si>
  <si>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</si>
  <si>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</si>
  <si>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</si>
  <si>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</si>
  <si>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</si>
  <si>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</si>
  <si>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</si>
  <si>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</si>
  <si>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</si>
  <si>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</si>
  <si>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</si>
  <si>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</si>
  <si>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</si>
  <si>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</si>
  <si>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</si>
  <si>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</si>
  <si>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</si>
  <si>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</si>
  <si>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</si>
  <si>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</si>
  <si>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</si>
  <si>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</si>
  <si>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</si>
  <si>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</si>
  <si>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</si>
  <si>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</si>
  <si>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</si>
  <si>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</si>
  <si>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</si>
  <si>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</si>
  <si>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</si>
  <si>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</si>
  <si>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</si>
  <si>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</si>
  <si>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</si>
  <si>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</si>
  <si>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</si>
  <si>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</si>
  <si>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</si>
  <si>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</si>
  <si>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</si>
  <si>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</si>
  <si>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</si>
  <si>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</si>
  <si>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</si>
  <si>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</si>
  <si>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</si>
  <si>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</si>
  <si>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</si>
  <si>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</si>
  <si>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</si>
  <si>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</si>
  <si>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</si>
  <si>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</si>
  <si>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</si>
  <si>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</si>
  <si>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</si>
  <si>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</si>
  <si>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</si>
  <si>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</si>
  <si>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</si>
  <si>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</si>
  <si>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</si>
  <si>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</si>
  <si>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</si>
  <si>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</si>
  <si>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</si>
  <si>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</si>
  <si>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</si>
  <si>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</si>
  <si>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</si>
  <si>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</si>
  <si>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</si>
  <si>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</si>
  <si>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</si>
  <si>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</si>
  <si>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</si>
  <si>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</si>
  <si>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</si>
  <si>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</si>
  <si>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</si>
  <si>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</si>
  <si>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</si>
  <si>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</si>
  <si>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</si>
  <si>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</si>
  <si>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</si>
  <si>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</si>
  <si>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</si>
  <si>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</si>
  <si>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</si>
  <si>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</si>
  <si>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</si>
  <si>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</si>
  <si>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</si>
  <si>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</si>
  <si>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</si>
  <si>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</si>
  <si>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</si>
  <si>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</si>
  <si>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</si>
  <si>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</si>
  <si>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</si>
  <si>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</si>
  <si>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</si>
  <si>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</si>
  <si>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</si>
  <si>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</si>
  <si>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</si>
  <si>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</si>
  <si>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</si>
  <si>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</si>
  <si>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</si>
  <si>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</si>
  <si>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</si>
  <si>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</si>
  <si>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</si>
  <si>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</si>
  <si>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</si>
  <si>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</si>
  <si>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</si>
  <si>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</si>
  <si>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</si>
  <si>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</si>
  <si>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</si>
  <si>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</si>
  <si>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</si>
  <si>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</si>
  <si>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</si>
  <si>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</si>
  <si>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</si>
  <si>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</si>
  <si>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</si>
  <si>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</si>
  <si>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</si>
  <si>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</si>
  <si>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</si>
  <si>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</si>
  <si>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</si>
  <si>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</si>
  <si>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</si>
  <si>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</si>
  <si>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</si>
  <si>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</si>
  <si>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</si>
  <si>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</si>
  <si>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</si>
  <si>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</si>
  <si>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</si>
  <si>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</si>
  <si>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</si>
  <si>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</si>
  <si>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</si>
  <si>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</si>
  <si>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</si>
  <si>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</si>
  <si>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</si>
  <si>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</si>
  <si>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</si>
  <si>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</si>
  <si>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</si>
  <si>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</si>
  <si>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</si>
  <si>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</si>
  <si>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</si>
  <si>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</si>
  <si>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</si>
  <si>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</si>
  <si>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</si>
  <si>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</si>
  <si>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</si>
  <si>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</si>
  <si>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</si>
  <si>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</si>
  <si>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</si>
  <si>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</si>
  <si>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</si>
  <si>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</si>
  <si>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</si>
  <si>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</si>
  <si>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</si>
  <si>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</si>
  <si>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</si>
  <si>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</si>
  <si>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</si>
  <si>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</si>
  <si>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</si>
  <si>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</si>
  <si>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</si>
  <si>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</si>
  <si>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</si>
  <si>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</si>
  <si>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</si>
  <si>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</si>
  <si>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</si>
  <si>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</si>
  <si>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</si>
  <si>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</si>
  <si>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</si>
  <si>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</si>
  <si>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</si>
  <si>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</si>
  <si>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</si>
  <si>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</si>
  <si>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</si>
  <si>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</si>
  <si>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</si>
  <si>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</si>
  <si>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</si>
  <si>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</si>
  <si>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</si>
  <si>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</si>
  <si>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</si>
  <si>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</si>
  <si>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</si>
  <si>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</si>
  <si>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</si>
  <si>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</si>
  <si>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</si>
  <si>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</si>
  <si>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</si>
  <si>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</si>
  <si>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</si>
  <si>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</si>
  <si>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</si>
  <si>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</si>
  <si>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</si>
  <si>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</si>
  <si>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</si>
  <si>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</si>
  <si>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</si>
  <si>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</si>
  <si>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</si>
  <si>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</si>
  <si>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</si>
  <si>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</si>
  <si>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</si>
  <si>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</si>
  <si>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</si>
  <si>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</si>
  <si>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</si>
  <si>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</si>
  <si>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</si>
  <si>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</si>
  <si>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</si>
  <si>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</si>
  <si>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</si>
  <si>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</si>
  <si>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</si>
  <si>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</si>
  <si>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</si>
  <si>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</si>
  <si>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</si>
  <si>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</si>
  <si>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</si>
  <si>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</si>
  <si>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</si>
  <si>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</si>
  <si>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</si>
  <si>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</si>
  <si>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</si>
  <si>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</si>
  <si>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</si>
  <si>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</si>
  <si>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</si>
  <si>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</si>
  <si>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</si>
  <si>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</si>
  <si>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</si>
  <si>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</si>
  <si>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</si>
  <si>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</si>
  <si>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</si>
  <si>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</si>
  <si>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</si>
  <si>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</si>
  <si>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</si>
  <si>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</si>
  <si>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</si>
  <si>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</si>
  <si>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</si>
  <si>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</si>
  <si>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</si>
  <si>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</si>
  <si>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</si>
  <si>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</si>
  <si>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</si>
  <si>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</si>
  <si>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</si>
  <si>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</si>
  <si>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</si>
  <si>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</si>
  <si>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</si>
  <si>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</si>
  <si>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</si>
  <si>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</si>
  <si>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</si>
  <si>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</si>
  <si>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</si>
  <si>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</si>
  <si>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</si>
  <si>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</si>
  <si>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</si>
  <si>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</si>
  <si>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</si>
  <si>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</si>
  <si>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</si>
  <si>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</si>
  <si>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</si>
  <si>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</si>
  <si>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</si>
  <si>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</si>
  <si>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</si>
  <si>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</si>
  <si>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</si>
  <si>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</si>
  <si>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</si>
  <si>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</si>
  <si>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</si>
  <si>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</si>
  <si>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</si>
  <si>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</si>
  <si>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</si>
  <si>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</si>
  <si>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</si>
  <si>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</si>
  <si>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</si>
  <si>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</si>
  <si>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</si>
  <si>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</si>
  <si>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</si>
  <si>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</si>
  <si>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</si>
  <si>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</si>
  <si>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</si>
  <si>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</si>
  <si>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</si>
  <si>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</si>
  <si>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</si>
  <si>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</si>
  <si>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</si>
  <si>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</si>
  <si>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</si>
  <si>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</si>
  <si>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</si>
  <si>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</si>
  <si>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</si>
  <si>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</si>
  <si>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</si>
  <si>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</si>
  <si>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</si>
  <si>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</si>
  <si>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</si>
  <si>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</si>
  <si>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</si>
  <si>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</si>
  <si>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</si>
  <si>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</si>
  <si>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</si>
  <si>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</si>
  <si>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</si>
  <si>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</si>
  <si>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</si>
  <si>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</si>
  <si>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</si>
  <si>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</si>
  <si>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</si>
  <si>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</si>
  <si>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</si>
  <si>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</si>
  <si>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</si>
  <si>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</si>
  <si>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</si>
  <si>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</si>
  <si>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</si>
  <si>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</si>
  <si>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</si>
  <si>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</si>
  <si>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</si>
  <si>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</si>
  <si>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</si>
  <si>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</si>
  <si>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</si>
  <si>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</si>
  <si>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</si>
  <si>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</si>
  <si>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</si>
  <si>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</si>
  <si>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</si>
  <si>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</si>
  <si>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</si>
  <si>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</si>
  <si>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</si>
  <si>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</si>
  <si>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</si>
  <si>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</si>
  <si>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</si>
  <si>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</si>
  <si>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</si>
  <si>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</si>
  <si>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</si>
  <si>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</si>
  <si>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</si>
  <si>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</si>
  <si>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</si>
  <si>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</si>
  <si>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</si>
  <si>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</si>
  <si>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</si>
  <si>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</si>
  <si>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</si>
  <si>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</si>
  <si>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</si>
  <si>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</si>
  <si>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</si>
  <si>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</si>
  <si>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</si>
  <si>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</si>
  <si>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</si>
  <si>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</si>
  <si>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</si>
  <si>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</si>
  <si>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</si>
  <si>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</si>
  <si>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</si>
  <si>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</si>
  <si>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</si>
  <si>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</si>
  <si>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</si>
  <si>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</si>
  <si>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</si>
  <si>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</si>
  <si>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</si>
  <si>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</si>
  <si>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</si>
  <si>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</si>
  <si>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</si>
  <si>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</si>
  <si>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</si>
  <si>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</si>
  <si>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</si>
  <si>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</si>
  <si>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</si>
  <si>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</si>
  <si>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</si>
  <si>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</si>
  <si>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</si>
  <si>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</si>
  <si>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</si>
  <si>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</si>
  <si>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</si>
  <si>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</si>
  <si>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</si>
  <si>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</si>
  <si>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</si>
  <si>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</si>
  <si>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</si>
  <si>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</si>
  <si>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</si>
  <si>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</si>
  <si>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</si>
  <si>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</si>
  <si>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</si>
  <si>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</si>
  <si>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</si>
  <si>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</si>
  <si>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</si>
  <si>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</si>
  <si>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</si>
  <si>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</si>
  <si>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</si>
  <si>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</si>
  <si>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</si>
  <si>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</si>
  <si>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</si>
  <si>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</si>
  <si>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</si>
  <si>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</si>
  <si>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</si>
  <si>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</si>
  <si>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</si>
  <si>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</si>
  <si>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</si>
  <si>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</si>
  <si>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</si>
  <si>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</si>
  <si>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</si>
  <si>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</si>
  <si>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</si>
  <si>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</si>
  <si>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</si>
  <si>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</si>
  <si>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</si>
  <si>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</si>
  <si>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</si>
  <si>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</si>
  <si>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</si>
  <si>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</si>
  <si>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</si>
  <si>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</si>
  <si>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</si>
  <si>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</si>
  <si>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</si>
  <si>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</si>
  <si>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</si>
  <si>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</si>
  <si>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</si>
  <si>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</si>
  <si>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</si>
  <si>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</si>
  <si>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</si>
  <si>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</si>
  <si>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</si>
  <si>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</si>
  <si>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</si>
  <si>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</si>
  <si>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</si>
  <si>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</si>
  <si>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</si>
  <si>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</si>
  <si>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</si>
  <si>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</si>
  <si>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</si>
  <si>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</si>
  <si>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</si>
  <si>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</si>
  <si>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</si>
  <si>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</si>
  <si>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</si>
  <si>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</si>
  <si>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</si>
  <si>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</si>
  <si>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</si>
  <si>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</si>
  <si>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</si>
  <si>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</si>
  <si>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</si>
  <si>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</si>
  <si>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</si>
  <si>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</si>
  <si>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</si>
  <si>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</si>
  <si>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</si>
  <si>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</si>
  <si>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</si>
  <si>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</si>
  <si>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</si>
  <si>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</si>
  <si>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</si>
  <si>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</si>
  <si>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</si>
  <si>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</si>
  <si>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</si>
  <si>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</si>
  <si>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</si>
  <si>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</si>
  <si>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</si>
  <si>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</si>
  <si>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</si>
  <si>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</si>
  <si>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</si>
  <si>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</si>
  <si>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</si>
  <si>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</si>
  <si>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</si>
  <si>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</si>
  <si>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</si>
  <si>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</si>
  <si>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</si>
  <si>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</si>
  <si>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</si>
  <si>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</si>
  <si>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</si>
  <si>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</si>
  <si>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</si>
  <si>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</si>
  <si>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</si>
  <si>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</si>
  <si>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</si>
  <si>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</si>
  <si>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</si>
  <si>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</si>
  <si>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</si>
  <si>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</si>
  <si>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</si>
  <si>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</si>
  <si>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</si>
  <si>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</si>
  <si>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</si>
  <si>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</si>
  <si>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</si>
  <si>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</si>
  <si>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</si>
  <si>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</si>
  <si>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</si>
  <si>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</si>
  <si>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</si>
  <si>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</si>
  <si>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</si>
  <si>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</si>
  <si>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</si>
  <si>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</si>
  <si>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</si>
  <si>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</si>
  <si>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</si>
  <si>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</si>
  <si>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</si>
  <si>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</si>
  <si>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</si>
  <si>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</si>
  <si>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</si>
  <si>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</si>
  <si>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</si>
  <si>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</si>
  <si>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</si>
  <si>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</si>
  <si>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</si>
  <si>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</si>
  <si>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</si>
  <si>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</si>
  <si>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</si>
  <si>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</si>
  <si>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</si>
  <si>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</si>
  <si>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</si>
  <si>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</si>
  <si>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</si>
  <si>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</si>
  <si>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</si>
  <si>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</si>
  <si>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</si>
  <si>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</si>
  <si>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</si>
  <si>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</si>
  <si>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</si>
  <si>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</si>
  <si>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</si>
  <si>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</si>
  <si>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</si>
  <si>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</si>
  <si>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</si>
  <si>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</si>
  <si>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</si>
  <si>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</si>
  <si>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</si>
  <si>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</si>
  <si>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</si>
  <si>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</si>
  <si>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</si>
  <si>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</si>
  <si>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</si>
  <si>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</si>
  <si>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</si>
  <si>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</si>
  <si>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</si>
  <si>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</si>
  <si>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</si>
  <si>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</si>
  <si>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</si>
  <si>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</si>
  <si>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</si>
  <si>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</si>
  <si>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</si>
  <si>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</si>
  <si>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</si>
  <si>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</si>
  <si>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</si>
  <si>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</si>
  <si>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</si>
  <si>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</si>
  <si>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</si>
  <si>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</si>
  <si>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</si>
  <si>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</si>
  <si>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</si>
  <si>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</si>
  <si>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</si>
  <si>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</si>
  <si>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</si>
  <si>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</si>
  <si>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</si>
  <si>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</si>
  <si>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</si>
  <si>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</si>
  <si>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</si>
  <si>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</si>
  <si>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</si>
  <si>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</si>
  <si>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</si>
  <si>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</si>
  <si>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</si>
  <si>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</si>
  <si>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</si>
  <si>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</si>
  <si>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</si>
  <si>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</si>
  <si>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</si>
  <si>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</si>
  <si>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</si>
  <si>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</si>
  <si>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</si>
  <si>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</si>
  <si>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</si>
  <si>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</si>
  <si>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</si>
  <si>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</si>
  <si>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</si>
  <si>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</si>
  <si>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</si>
  <si>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</si>
  <si>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</si>
  <si>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</si>
  <si>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</si>
  <si>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</si>
  <si>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</si>
  <si>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</si>
  <si>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</si>
  <si>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</si>
  <si>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</si>
  <si>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</si>
  <si>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</si>
  <si>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</si>
  <si>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</si>
  <si>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</si>
  <si>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</si>
  <si>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</si>
  <si>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</si>
  <si>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</si>
  <si>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</si>
  <si>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</si>
  <si>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</si>
  <si>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</si>
  <si>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</si>
  <si>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</si>
  <si>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</si>
  <si>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</si>
  <si>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</si>
  <si>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</si>
  <si>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</si>
  <si>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</si>
  <si>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</si>
  <si>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</si>
  <si>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</si>
  <si>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</si>
  <si>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</si>
  <si>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</si>
  <si>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</si>
  <si>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</si>
  <si>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</si>
  <si>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</si>
  <si>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</si>
  <si>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</si>
  <si>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</si>
  <si>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</si>
  <si>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</si>
  <si>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</si>
  <si>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</si>
  <si>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</si>
  <si>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</si>
  <si>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</si>
  <si>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</si>
  <si>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</si>
  <si>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</si>
  <si>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</si>
  <si>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</si>
  <si>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</si>
  <si>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</si>
  <si>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</si>
  <si>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</si>
  <si>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</si>
  <si>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</si>
  <si>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</si>
  <si>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</si>
  <si>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</si>
  <si>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</si>
  <si>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</si>
  <si>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</si>
  <si>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</si>
  <si>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</si>
  <si>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</si>
  <si>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</si>
  <si>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</si>
  <si>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</si>
  <si>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</si>
  <si>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</si>
  <si>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</si>
  <si>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</si>
  <si>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</si>
  <si>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</si>
  <si>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</si>
  <si>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</si>
  <si>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</si>
  <si>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</si>
  <si>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</si>
  <si>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</si>
  <si>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</si>
  <si>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</si>
  <si>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</si>
  <si>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</si>
  <si>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</si>
  <si>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</si>
  <si>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</si>
  <si>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</si>
  <si>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</si>
  <si>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</si>
  <si>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</si>
  <si>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</si>
  <si>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</si>
  <si>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</si>
  <si>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</si>
  <si>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</si>
  <si>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</si>
  <si>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</si>
  <si>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</si>
  <si>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</si>
  <si>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</si>
  <si>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</si>
  <si>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</si>
  <si>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</si>
  <si>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</si>
  <si>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</si>
  <si>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</si>
  <si>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</si>
  <si>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</si>
  <si>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</si>
  <si>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</si>
  <si>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</si>
  <si>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</si>
  <si>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</si>
  <si>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</si>
  <si>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</si>
  <si>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</si>
  <si>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</si>
  <si>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</si>
  <si>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</si>
  <si>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</si>
  <si>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</si>
  <si>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</si>
  <si>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</si>
  <si>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</si>
  <si>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</si>
  <si>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</si>
  <si>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</si>
  <si>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</si>
  <si>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</si>
  <si>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</si>
  <si>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</si>
  <si>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</si>
  <si>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</si>
  <si>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</si>
  <si>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</si>
  <si>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</si>
  <si>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</si>
  <si>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</si>
  <si>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</si>
  <si>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</si>
  <si>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</si>
  <si>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</si>
  <si>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</si>
  <si>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</si>
  <si>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</si>
  <si>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</si>
  <si>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</si>
  <si>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</si>
  <si>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</si>
  <si>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</si>
  <si>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</si>
  <si>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</si>
  <si>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</si>
  <si>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</si>
  <si>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</si>
  <si>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</si>
  <si>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</si>
  <si>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</si>
  <si>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</si>
  <si>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</si>
  <si>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</si>
  <si>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</si>
  <si>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</si>
  <si>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</si>
  <si>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</si>
  <si>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</si>
  <si>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</si>
  <si>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</si>
  <si>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</si>
  <si>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</si>
  <si>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</si>
  <si>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</si>
  <si>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</si>
  <si>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</si>
  <si>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</si>
  <si>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</si>
  <si>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</si>
  <si>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</si>
  <si>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</si>
  <si>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</si>
  <si>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</si>
  <si>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</si>
  <si>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</si>
  <si>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</si>
  <si>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</si>
  <si>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</si>
  <si>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</si>
  <si>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</si>
  <si>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</si>
  <si>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</si>
  <si>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</si>
  <si>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</si>
  <si>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</si>
  <si>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</si>
  <si>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</si>
  <si>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</si>
  <si>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</si>
  <si>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</si>
  <si>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</si>
  <si>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</si>
  <si>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</si>
  <si>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</si>
  <si>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</si>
  <si>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</si>
  <si>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</si>
  <si>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</si>
  <si>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</si>
  <si>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</si>
  <si>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</si>
  <si>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</si>
  <si>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</si>
  <si>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</si>
  <si>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</si>
  <si>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</si>
  <si>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</si>
  <si>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</si>
  <si>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</si>
  <si>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</si>
  <si>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</si>
  <si>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</si>
  <si>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</si>
  <si>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</si>
  <si>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</si>
  <si>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</si>
  <si>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</si>
  <si>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</si>
  <si>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</si>
  <si>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</si>
  <si>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</si>
  <si>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</si>
  <si>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</si>
  <si>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</si>
  <si>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</si>
  <si>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</si>
  <si>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</si>
  <si>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</si>
  <si>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</si>
  <si>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</si>
  <si>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</si>
  <si>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</si>
  <si>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</si>
  <si>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</si>
  <si>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</si>
  <si>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</si>
  <si>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</si>
  <si>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</si>
  <si>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</si>
  <si>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</si>
  <si>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</si>
  <si>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</si>
  <si>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</si>
  <si>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</si>
  <si>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</si>
  <si>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</si>
  <si>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</si>
  <si>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</si>
  <si>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</si>
  <si>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</si>
  <si>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</si>
  <si>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</si>
  <si>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</si>
  <si>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</si>
  <si>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</si>
  <si>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</si>
  <si>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</si>
  <si>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</si>
  <si>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</si>
  <si>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</si>
  <si>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</si>
  <si>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</si>
  <si>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</si>
  <si>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</si>
  <si>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</si>
  <si>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</si>
  <si>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</si>
  <si>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</si>
  <si>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</si>
  <si>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</si>
  <si>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</si>
  <si>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</si>
  <si>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</si>
  <si>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</si>
  <si>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</si>
  <si>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</si>
  <si>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</si>
  <si>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</si>
  <si>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</si>
  <si>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</si>
  <si>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</si>
  <si>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</si>
  <si>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</si>
  <si>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</si>
  <si>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</si>
  <si>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</si>
  <si>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</si>
  <si>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</si>
  <si>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</si>
  <si>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</si>
  <si>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</si>
  <si>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</si>
  <si>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</si>
  <si>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</si>
  <si>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</si>
  <si>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</si>
  <si>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</si>
  <si>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</si>
  <si>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</si>
  <si>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</si>
  <si>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</si>
  <si>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</si>
  <si>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</si>
  <si>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</si>
  <si>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</si>
  <si>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</si>
  <si>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</si>
  <si>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</si>
  <si>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</si>
  <si>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</si>
  <si>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</si>
  <si>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</si>
  <si>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</si>
  <si>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</si>
  <si>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</si>
  <si>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</si>
  <si>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</si>
  <si>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</si>
  <si>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</si>
  <si>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</si>
  <si>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</si>
  <si>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</si>
  <si>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</si>
  <si>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</si>
  <si>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</si>
  <si>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</si>
  <si>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</si>
  <si>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</si>
  <si>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</si>
  <si>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</si>
  <si>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</si>
  <si>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</si>
  <si>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</si>
  <si>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</si>
  <si>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</si>
  <si>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</si>
  <si>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</si>
  <si>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</si>
  <si>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</si>
  <si>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</si>
  <si>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</si>
  <si>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</si>
  <si>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</si>
  <si>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</si>
  <si>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</si>
  <si>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</si>
  <si>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</si>
  <si>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</si>
  <si>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</si>
  <si>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</si>
  <si>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</si>
  <si>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</si>
  <si>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</si>
  <si>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</si>
  <si>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</si>
  <si>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</si>
  <si>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</si>
  <si>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</si>
  <si>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</si>
  <si>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</si>
  <si>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</si>
  <si>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</si>
  <si>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</si>
  <si>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</si>
  <si>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</si>
  <si>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</si>
  <si>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</si>
  <si>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</si>
  <si>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</si>
  <si>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</si>
  <si>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</si>
  <si>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</si>
  <si>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</si>
  <si>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</si>
  <si>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</si>
  <si>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</si>
  <si>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</si>
  <si>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</si>
  <si>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</si>
  <si>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</si>
  <si>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</si>
  <si>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</si>
  <si>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</si>
  <si>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</si>
  <si>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</si>
  <si>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</si>
  <si>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</si>
  <si>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</si>
  <si>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</si>
  <si>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</si>
  <si>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</si>
  <si>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</si>
  <si>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</si>
  <si>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</si>
  <si>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</si>
  <si>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</si>
  <si>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</si>
  <si>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</si>
  <si>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</si>
  <si>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</si>
  <si>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</si>
  <si>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</si>
  <si>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</si>
  <si>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</si>
  <si>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</si>
  <si>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</si>
  <si>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</si>
  <si>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</si>
  <si>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</si>
  <si>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</si>
  <si>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</si>
  <si>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</si>
  <si>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</si>
  <si>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</si>
  <si>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</si>
  <si>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</si>
  <si>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</si>
  <si>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</si>
  <si>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</si>
  <si>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</si>
  <si>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</si>
  <si>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</si>
  <si>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</si>
  <si>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</si>
  <si>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</si>
  <si>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</si>
  <si>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</si>
  <si>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</si>
  <si>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</si>
  <si>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</si>
  <si>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</si>
  <si>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</si>
  <si>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</si>
  <si>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</si>
  <si>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</si>
  <si>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</si>
  <si>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</si>
  <si>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</si>
  <si>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</si>
  <si>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</si>
  <si>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</si>
  <si>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</si>
  <si>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</si>
  <si>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</si>
  <si>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</si>
  <si>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</si>
  <si>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</si>
  <si>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</si>
  <si>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</si>
  <si>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</si>
  <si>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</si>
  <si>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</si>
  <si>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</si>
  <si>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</si>
  <si>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</si>
  <si>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</si>
  <si>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</si>
  <si>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</si>
  <si>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</si>
  <si>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</si>
  <si>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</si>
  <si>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</si>
  <si>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</si>
  <si>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</si>
  <si>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</si>
  <si>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</si>
  <si>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</si>
  <si>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</si>
  <si>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</si>
  <si>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</si>
  <si>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</si>
  <si>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</si>
  <si>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</si>
  <si>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</si>
  <si>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</si>
  <si>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</si>
  <si>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</si>
  <si>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</si>
  <si>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</si>
  <si>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</si>
  <si>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</si>
  <si>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</si>
  <si>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</si>
  <si>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</si>
  <si>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</si>
  <si>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</si>
  <si>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</si>
  <si>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</si>
  <si>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</si>
  <si>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</si>
  <si>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</si>
  <si>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</si>
  <si>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</si>
  <si>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</si>
  <si>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</si>
  <si>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</si>
  <si>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</si>
  <si>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</si>
  <si>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</si>
  <si>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</si>
  <si>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</si>
  <si>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</si>
  <si>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</si>
  <si>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</si>
  <si>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</si>
  <si>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</si>
  <si>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</si>
  <si>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</si>
  <si>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</si>
  <si>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</si>
  <si>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</si>
  <si>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</si>
  <si>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</si>
  <si>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</si>
  <si>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</si>
  <si>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</si>
  <si>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</si>
  <si>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</si>
  <si>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</si>
  <si>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</si>
  <si>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</si>
  <si>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</si>
  <si>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</si>
  <si>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</si>
  <si>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</si>
  <si>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</si>
  <si>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</si>
  <si>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</si>
  <si>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</si>
  <si>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</si>
  <si>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</si>
  <si>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</si>
  <si>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</si>
  <si>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</si>
  <si>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</si>
  <si>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</si>
  <si>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</si>
  <si>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</si>
  <si>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</si>
  <si>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</si>
  <si>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</si>
  <si>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</si>
  <si>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</si>
  <si>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</si>
  <si>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</si>
  <si>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</si>
  <si>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</si>
  <si>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</si>
  <si>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</si>
  <si>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</si>
  <si>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</si>
  <si>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</si>
  <si>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</si>
  <si>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</si>
  <si>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</si>
  <si>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</si>
  <si>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</si>
  <si>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</si>
  <si>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</si>
  <si>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</si>
  <si>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</si>
  <si>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</si>
  <si>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</si>
  <si>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</si>
  <si>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</si>
  <si>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</si>
  <si>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</si>
  <si>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</si>
  <si>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</si>
  <si>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</si>
  <si>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</si>
  <si>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</si>
  <si>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</si>
  <si>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</si>
  <si>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</si>
  <si>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</si>
  <si>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</si>
  <si>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</si>
  <si>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</si>
  <si>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</si>
  <si>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</si>
  <si>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</si>
  <si>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</si>
  <si>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</si>
  <si>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</si>
  <si>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</si>
  <si>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</si>
  <si>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</si>
  <si>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</si>
  <si>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</si>
  <si>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</si>
  <si>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</si>
  <si>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</si>
  <si>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</si>
  <si>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</si>
  <si>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</si>
  <si>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</si>
  <si>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</si>
  <si>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</si>
  <si>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</si>
  <si>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</si>
  <si>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</si>
  <si>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</si>
  <si>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</si>
  <si>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</si>
  <si>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</si>
  <si>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</si>
  <si>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</si>
  <si>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</si>
  <si>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</si>
  <si>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</si>
  <si>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</si>
  <si>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</si>
  <si>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</si>
  <si>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</si>
  <si>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</si>
  <si>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</si>
  <si>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</si>
  <si>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</si>
  <si>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</si>
  <si>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</si>
  <si>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</si>
  <si>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</si>
  <si>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</si>
  <si>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</si>
  <si>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</si>
  <si>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</si>
  <si>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</si>
  <si>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</si>
  <si>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</si>
  <si>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</si>
  <si>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</si>
  <si>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</si>
  <si>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</si>
  <si>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</si>
  <si>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</si>
  <si>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</si>
  <si>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</si>
  <si>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</si>
  <si>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</si>
  <si>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</si>
  <si>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</si>
  <si>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</si>
  <si>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</si>
  <si>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</si>
  <si>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</si>
  <si>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</si>
  <si>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</si>
  <si>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</si>
  <si>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</si>
  <si>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</si>
  <si>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</si>
  <si>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</si>
  <si>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</si>
  <si>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</si>
  <si>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</si>
  <si>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</si>
  <si>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</si>
  <si>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</si>
  <si>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</si>
  <si>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</si>
  <si>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</si>
  <si>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</si>
  <si>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</si>
  <si>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</si>
  <si>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</si>
  <si>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</si>
  <si>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</si>
  <si>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</si>
  <si>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</si>
  <si>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</si>
  <si>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</si>
  <si>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</si>
  <si>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</si>
  <si>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</si>
  <si>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</si>
  <si>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</si>
  <si>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</si>
  <si>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</si>
  <si>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</si>
  <si>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</si>
  <si>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</si>
  <si>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</si>
  <si>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</si>
  <si>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</si>
  <si>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</si>
  <si>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</si>
  <si>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</si>
  <si>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</si>
  <si>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</si>
  <si>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</si>
  <si>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</si>
  <si>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</si>
  <si>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</si>
  <si>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</si>
  <si>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</si>
  <si>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</si>
  <si>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</si>
  <si>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</si>
  <si>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</si>
  <si>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</si>
  <si>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</si>
  <si>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</si>
  <si>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</si>
  <si>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</si>
  <si>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</si>
  <si>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</si>
  <si>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</si>
  <si>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</si>
  <si>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</si>
  <si>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</si>
  <si>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</si>
  <si>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</si>
  <si>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</si>
  <si>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</si>
  <si>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</si>
  <si>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</si>
  <si>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</si>
  <si>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</si>
  <si>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</si>
  <si>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</si>
  <si>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</si>
  <si>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</si>
  <si>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</si>
  <si>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</si>
  <si>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</si>
  <si>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</si>
  <si>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</si>
  <si>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</si>
  <si>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</si>
  <si>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</si>
  <si>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</si>
  <si>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</si>
  <si>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</si>
  <si>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</si>
  <si>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</si>
  <si>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</si>
  <si>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</si>
  <si>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</si>
  <si>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</si>
  <si>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</si>
  <si>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</si>
  <si>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</si>
  <si>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</si>
  <si>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</si>
  <si>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</si>
  <si>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</si>
  <si>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</si>
  <si>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</si>
  <si>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</si>
  <si>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</si>
  <si>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</si>
  <si>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</si>
  <si>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</si>
  <si>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</si>
  <si>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</si>
  <si>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</si>
  <si>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</si>
  <si>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</si>
  <si>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</si>
  <si>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</si>
  <si>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</si>
  <si>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</si>
  <si>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</si>
  <si>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</si>
  <si>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</si>
  <si>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</si>
  <si>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</si>
  <si>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</si>
  <si>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</si>
  <si>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</si>
  <si>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</si>
  <si>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</si>
  <si>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</si>
  <si>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</si>
  <si>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</si>
  <si>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</si>
  <si>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</si>
  <si>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</si>
  <si>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</si>
  <si>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</si>
  <si>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</si>
  <si>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</si>
  <si>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</si>
  <si>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</si>
  <si>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</si>
  <si>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</si>
  <si>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</si>
  <si>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</si>
  <si>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</si>
  <si>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</si>
  <si>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</si>
  <si>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</si>
  <si>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</si>
  <si>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</si>
  <si>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</si>
  <si>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</si>
  <si>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</si>
  <si>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</si>
  <si>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</si>
  <si>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</si>
  <si>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</si>
  <si>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</si>
  <si>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</si>
  <si>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</si>
  <si>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</si>
  <si>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</si>
  <si>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</si>
  <si>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</si>
  <si>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</si>
  <si>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</si>
  <si>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</si>
  <si>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</si>
  <si>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</si>
  <si>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</si>
  <si>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</si>
  <si>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</si>
  <si>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</si>
  <si>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</si>
  <si>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</si>
  <si>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</si>
  <si>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</si>
  <si>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</si>
  <si>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</si>
  <si>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</si>
  <si>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</si>
  <si>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</si>
  <si>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</si>
  <si>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</si>
  <si>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</si>
  <si>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</si>
  <si>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</si>
  <si>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</si>
  <si>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</si>
  <si>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</si>
  <si>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</si>
  <si>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</si>
  <si>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</si>
  <si>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</si>
  <si>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</si>
  <si>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</si>
  <si>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</si>
  <si>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</si>
  <si>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</si>
  <si>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</si>
  <si>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</si>
  <si>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</si>
  <si>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</si>
  <si>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</si>
  <si>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</si>
  <si>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</si>
  <si>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</si>
  <si>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</si>
  <si>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</si>
  <si>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</si>
  <si>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</si>
  <si>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</si>
  <si>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</si>
  <si>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</si>
  <si>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</si>
  <si>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</si>
  <si>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</si>
  <si>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</si>
  <si>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</si>
  <si>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</si>
  <si>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</si>
  <si>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</si>
  <si>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</si>
  <si>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</si>
  <si>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</si>
  <si>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</si>
  <si>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</si>
  <si>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</si>
  <si>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</si>
  <si>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</si>
  <si>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</si>
  <si>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</si>
  <si>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</si>
  <si>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</si>
  <si>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</si>
  <si>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</si>
  <si>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</si>
  <si>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</si>
  <si>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</si>
  <si>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</si>
  <si>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</si>
  <si>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</si>
  <si>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</si>
  <si>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</si>
  <si>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</si>
  <si>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</si>
  <si>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</si>
  <si>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</si>
  <si>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</si>
  <si>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</si>
  <si>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</si>
  <si>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</si>
  <si>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</si>
  <si>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</si>
  <si>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</si>
  <si>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</si>
  <si>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</si>
  <si>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</si>
  <si>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</si>
  <si>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</si>
  <si>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</si>
  <si>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</si>
  <si>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</si>
  <si>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</si>
  <si>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</si>
  <si>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</si>
  <si>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</si>
  <si>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</si>
  <si>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</si>
  <si>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</si>
  <si>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</si>
  <si>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</si>
  <si>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</si>
  <si>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</si>
  <si>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</si>
  <si>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</si>
  <si>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</si>
  <si>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</si>
  <si>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</si>
  <si>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</si>
  <si>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</si>
  <si>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</si>
  <si>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</si>
  <si>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</si>
  <si>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</si>
  <si>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</si>
  <si>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</si>
  <si>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</si>
  <si>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</si>
  <si>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</si>
  <si>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</si>
  <si>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</si>
  <si>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</si>
  <si>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</si>
  <si>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</si>
  <si>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</si>
  <si>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</si>
  <si>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</si>
  <si>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</si>
  <si>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</si>
  <si>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</si>
  <si>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</si>
  <si>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</si>
  <si>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</si>
  <si>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</si>
  <si>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</si>
  <si>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</si>
  <si>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</si>
  <si>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</si>
  <si>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</si>
  <si>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</si>
  <si>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</si>
  <si>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</si>
  <si>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</si>
  <si>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</si>
  <si>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</si>
  <si>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</si>
  <si>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</si>
  <si>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</si>
  <si>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</si>
  <si>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</si>
  <si>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</si>
  <si>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</si>
  <si>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</si>
  <si>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</si>
  <si>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</si>
  <si>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</si>
  <si>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</si>
  <si>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</si>
  <si>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</si>
  <si>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</si>
  <si>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</si>
  <si>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</si>
  <si>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</si>
  <si>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</si>
  <si>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</si>
  <si>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</si>
  <si>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</si>
  <si>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</si>
  <si>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</si>
  <si>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</si>
  <si>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</si>
  <si>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</si>
  <si>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</si>
  <si>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</si>
  <si>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</si>
  <si>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</si>
  <si>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</si>
  <si>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</si>
  <si>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</si>
  <si>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</si>
  <si>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</si>
  <si>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</si>
  <si>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</si>
  <si>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</si>
  <si>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</si>
  <si>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</si>
  <si>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</si>
  <si>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</si>
  <si>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</si>
  <si>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</si>
  <si>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</si>
  <si>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</si>
  <si>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</si>
  <si>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</si>
  <si>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</si>
  <si>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</si>
  <si>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</si>
  <si>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</si>
  <si>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</si>
  <si>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</si>
  <si>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</si>
  <si>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</si>
  <si>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</si>
  <si>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</si>
  <si>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</si>
  <si>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</si>
  <si>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</si>
  <si>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</si>
  <si>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</si>
  <si>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</si>
  <si>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</si>
  <si>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</si>
  <si>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</si>
  <si>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</si>
  <si>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</si>
  <si>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</si>
  <si>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</si>
  <si>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</si>
  <si>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</si>
  <si>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</si>
  <si>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</si>
  <si>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</si>
  <si>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</si>
  <si>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</si>
  <si>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</si>
  <si>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</si>
  <si>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</si>
  <si>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</si>
  <si>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</si>
  <si>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</si>
  <si>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</si>
  <si>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</si>
  <si>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</si>
  <si>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</si>
  <si>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</si>
  <si>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</si>
  <si>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</si>
  <si>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</si>
  <si>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</si>
  <si>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</si>
  <si>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</si>
  <si>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</si>
  <si>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</si>
  <si>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</si>
  <si>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</si>
  <si>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</si>
  <si>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</si>
  <si>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</si>
  <si>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</si>
  <si>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</si>
  <si>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</si>
  <si>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</si>
  <si>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</si>
  <si>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</si>
  <si>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</si>
  <si>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</si>
  <si>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</si>
  <si>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</si>
  <si>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</si>
  <si>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</si>
  <si>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</si>
  <si>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</si>
  <si>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</si>
  <si>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</si>
  <si>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</si>
  <si>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</si>
  <si>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</si>
  <si>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</si>
  <si>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</si>
  <si>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</si>
  <si>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</si>
  <si>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</si>
  <si>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</si>
  <si>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</si>
  <si>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</si>
  <si>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</si>
  <si>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</si>
  <si>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</si>
  <si>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</si>
  <si>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</si>
  <si>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</si>
  <si>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</si>
  <si>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</si>
  <si>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</si>
  <si>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</si>
  <si>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</si>
  <si>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</si>
  <si>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</si>
  <si>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</si>
  <si>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</si>
  <si>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</si>
  <si>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</si>
  <si>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</si>
  <si>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</si>
  <si>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</si>
  <si>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</si>
  <si>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</si>
  <si>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</si>
  <si>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</si>
  <si>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</si>
  <si>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</si>
  <si>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</si>
  <si>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</si>
  <si>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</si>
  <si>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</si>
  <si>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</si>
  <si>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</si>
  <si>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</si>
  <si>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</si>
  <si>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</si>
  <si>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</si>
  <si>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</si>
  <si>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</si>
  <si>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</si>
  <si>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</si>
  <si>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</si>
  <si>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</si>
  <si>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</si>
  <si>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</si>
  <si>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</si>
  <si>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</si>
  <si>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</si>
  <si>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</si>
  <si>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</si>
  <si>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</si>
  <si>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</si>
  <si>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</si>
  <si>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</si>
  <si>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</si>
  <si>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</si>
  <si>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</si>
  <si>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</si>
  <si>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</si>
  <si>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</si>
  <si>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</si>
  <si>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</si>
  <si>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</si>
  <si>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</si>
  <si>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</si>
  <si>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</si>
  <si>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</si>
  <si>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</si>
  <si>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</si>
  <si>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</si>
  <si>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</si>
  <si>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</si>
  <si>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</si>
  <si>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</si>
  <si>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</si>
  <si>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</si>
  <si>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</si>
  <si>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</si>
  <si>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</si>
  <si>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</si>
  <si>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</si>
  <si>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</si>
  <si>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</si>
  <si>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</si>
  <si>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</si>
  <si>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</si>
  <si>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</si>
  <si>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</si>
  <si>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</si>
  <si>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</si>
  <si>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</si>
  <si>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</si>
  <si>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</si>
  <si>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</si>
  <si>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</si>
  <si>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</si>
  <si>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</si>
  <si>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</si>
  <si>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</si>
  <si>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</si>
  <si>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</si>
  <si>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</si>
  <si>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</si>
  <si>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</si>
  <si>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</si>
  <si>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</si>
  <si>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</si>
  <si>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</si>
  <si>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</si>
  <si>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</si>
  <si>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</si>
  <si>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</si>
  <si>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</si>
  <si>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</si>
  <si>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</si>
  <si>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</si>
  <si>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</si>
  <si>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</si>
  <si>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</si>
  <si>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</si>
  <si>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</si>
  <si>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</si>
  <si>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</si>
  <si>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</si>
  <si>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</si>
  <si>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</si>
  <si>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</si>
  <si>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</si>
  <si>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</si>
  <si>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</si>
  <si>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</si>
  <si>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</si>
  <si>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</si>
  <si>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</si>
  <si>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</si>
  <si>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</si>
  <si>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</si>
  <si>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</si>
  <si>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</si>
  <si>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</si>
  <si>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</si>
  <si>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</si>
  <si>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</si>
  <si>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</si>
  <si>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</si>
  <si>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</si>
  <si>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</si>
  <si>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</si>
  <si>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</si>
  <si>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</si>
  <si>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</si>
  <si>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</si>
  <si>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</si>
  <si>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</si>
  <si>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</si>
  <si>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</si>
  <si>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</si>
  <si>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</si>
  <si>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</si>
  <si>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</si>
  <si>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</si>
  <si>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</si>
  <si>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</si>
  <si>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</si>
  <si>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</si>
  <si>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</si>
  <si>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</si>
  <si>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</si>
  <si>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</si>
  <si>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</si>
  <si>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</si>
  <si>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</si>
  <si>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</si>
  <si>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</si>
  <si>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</si>
  <si>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</si>
  <si>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</si>
  <si>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</si>
  <si>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</si>
  <si>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</si>
  <si>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</si>
  <si>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</si>
  <si>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</si>
  <si>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</si>
  <si>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</si>
  <si>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</si>
  <si>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</si>
  <si>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</si>
  <si>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</si>
  <si>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</si>
  <si>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</si>
  <si>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</si>
  <si>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</si>
  <si>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</si>
  <si>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</si>
  <si>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</si>
  <si>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</si>
  <si>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</si>
  <si>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</si>
  <si>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</si>
  <si>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</si>
  <si>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</si>
  <si>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</si>
  <si>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</si>
  <si>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</si>
  <si>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</si>
  <si>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</si>
  <si>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</si>
  <si>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</si>
  <si>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</si>
  <si>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</si>
  <si>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</si>
  <si>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</si>
  <si>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</si>
  <si>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</si>
  <si>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</si>
  <si>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</si>
  <si>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</si>
  <si>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</si>
  <si>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</si>
  <si>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</si>
  <si>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</si>
  <si>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</si>
  <si>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</si>
  <si>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</si>
  <si>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</si>
  <si>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</si>
  <si>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</si>
  <si>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</si>
  <si>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</si>
  <si>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</si>
  <si>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</si>
  <si>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</si>
  <si>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</si>
  <si>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</si>
  <si>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</si>
  <si>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</si>
  <si>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</si>
  <si>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</si>
  <si>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</si>
  <si>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</si>
  <si>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</si>
  <si>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</si>
  <si>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</si>
  <si>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</si>
  <si>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</si>
  <si>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</si>
  <si>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</si>
  <si>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</si>
  <si>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</si>
  <si>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</si>
  <si>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</si>
  <si>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</si>
  <si>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</si>
  <si>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</si>
  <si>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</si>
  <si>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</si>
  <si>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</si>
  <si>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</si>
  <si>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</si>
  <si>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</si>
  <si>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</si>
  <si>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</si>
  <si>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</si>
  <si>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</si>
  <si>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</si>
  <si>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</si>
  <si>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</si>
  <si>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</si>
  <si>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</si>
  <si>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</si>
  <si>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</si>
  <si>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</si>
  <si>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</si>
  <si>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</si>
  <si>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</si>
  <si>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</si>
  <si>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</si>
  <si>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</si>
  <si>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</si>
  <si>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</si>
  <si>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</si>
  <si>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</si>
  <si>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</si>
  <si>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</si>
  <si>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</si>
  <si>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</si>
  <si>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</si>
  <si>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</si>
  <si>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</si>
  <si>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</si>
  <si>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</si>
  <si>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</si>
  <si>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</si>
  <si>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</si>
  <si>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</si>
  <si>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</si>
  <si>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</si>
  <si>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</si>
  <si>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</si>
  <si>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</si>
  <si>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</si>
  <si>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</si>
  <si>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</si>
  <si>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</si>
  <si>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</si>
  <si>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</si>
  <si>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</si>
  <si>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</si>
  <si>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</si>
  <si>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</si>
  <si>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</si>
  <si>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</si>
  <si>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</si>
  <si>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</si>
  <si>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</si>
  <si>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</si>
  <si>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</si>
  <si>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</si>
  <si>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</si>
  <si>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</si>
  <si>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</si>
  <si>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</si>
  <si>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</si>
  <si>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</si>
  <si>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</si>
  <si>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</si>
  <si>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</si>
  <si>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</si>
  <si>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</si>
  <si>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</si>
  <si>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</si>
  <si>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</si>
  <si>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</si>
  <si>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</si>
  <si>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</si>
  <si>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</si>
  <si>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</si>
  <si>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</si>
  <si>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</si>
  <si>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</si>
  <si>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</si>
  <si>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</si>
  <si>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</si>
  <si>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</si>
  <si>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</si>
  <si>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</si>
  <si>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</si>
  <si>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</si>
  <si>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</si>
  <si>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</si>
  <si>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</si>
  <si>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</si>
  <si>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</si>
  <si>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</si>
  <si>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</si>
  <si>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</si>
  <si>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</si>
  <si>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</si>
  <si>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</si>
  <si>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</si>
  <si>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</si>
  <si>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</si>
  <si>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</si>
  <si>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</si>
  <si>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</si>
  <si>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</si>
  <si>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</si>
  <si>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</si>
  <si>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</si>
  <si>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</si>
  <si>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</si>
  <si>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</si>
  <si>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</si>
  <si>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</si>
  <si>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</si>
  <si>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</si>
  <si>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</si>
  <si>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</si>
  <si>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</si>
  <si>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</si>
  <si>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</si>
  <si>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</si>
  <si>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</si>
  <si>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</si>
  <si>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</si>
  <si>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</si>
  <si>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</si>
  <si>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</si>
  <si>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</si>
  <si>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</si>
  <si>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</si>
  <si>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</si>
  <si>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</si>
  <si>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</si>
  <si>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</si>
  <si>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</si>
  <si>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</si>
  <si>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</si>
  <si>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</si>
  <si>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</si>
  <si>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</si>
  <si>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</si>
  <si>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</si>
  <si>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</si>
  <si>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</si>
  <si>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</si>
  <si>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</si>
  <si>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</si>
  <si>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</si>
  <si>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</si>
  <si>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</si>
  <si>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</si>
  <si>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</si>
  <si>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</si>
  <si>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</si>
  <si>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</si>
  <si>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</si>
  <si>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</si>
  <si>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</si>
  <si>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</si>
  <si>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</si>
  <si>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</si>
  <si>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</si>
  <si>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</si>
  <si>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</si>
  <si>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</si>
  <si>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</si>
  <si>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</si>
  <si>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</si>
  <si>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</si>
  <si>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</si>
  <si>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</si>
  <si>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</si>
  <si>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</si>
  <si>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</si>
  <si>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</si>
  <si>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</si>
  <si>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</si>
  <si>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</si>
  <si>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</si>
  <si>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</si>
  <si>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</si>
  <si>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</si>
  <si>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</si>
  <si>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</si>
  <si>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</si>
  <si>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</si>
  <si>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</si>
  <si>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</si>
  <si>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</si>
  <si>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</si>
  <si>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</si>
  <si>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</si>
  <si>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</si>
  <si>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</si>
  <si>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</si>
  <si>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</si>
  <si>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</si>
  <si>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</si>
  <si>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</si>
  <si>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</si>
  <si>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</si>
  <si>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</si>
  <si>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</si>
  <si>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</si>
  <si>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</si>
  <si>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</si>
  <si>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</si>
  <si>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</si>
  <si>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</si>
  <si>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</si>
  <si>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</si>
  <si>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</si>
  <si>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</si>
  <si>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</si>
  <si>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</si>
  <si>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</si>
  <si>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</si>
  <si>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</si>
  <si>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</si>
  <si>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</si>
  <si>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</si>
  <si>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</si>
  <si>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</si>
  <si>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</si>
  <si>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</si>
  <si>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</si>
  <si>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</si>
  <si>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</si>
  <si>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</si>
  <si>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</si>
  <si>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</si>
  <si>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</si>
  <si>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</si>
  <si>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</si>
  <si>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</si>
  <si>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</si>
  <si>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</si>
  <si>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</si>
  <si>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</si>
  <si>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</si>
  <si>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</si>
  <si>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</si>
  <si>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</si>
  <si>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</si>
  <si>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</si>
  <si>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</si>
  <si>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</si>
  <si>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</si>
  <si>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</si>
  <si>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</si>
  <si>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</si>
  <si>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</si>
  <si>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</si>
  <si>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</si>
  <si>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</si>
  <si>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</si>
  <si>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</si>
  <si>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</si>
  <si>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</si>
  <si>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</si>
  <si>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</si>
  <si>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</si>
  <si>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</si>
  <si>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</si>
  <si>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</si>
  <si>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</si>
  <si>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</si>
  <si>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</si>
  <si>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</si>
  <si>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</si>
  <si>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</si>
  <si>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</si>
  <si>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</si>
  <si>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</si>
  <si>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</si>
  <si>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</si>
  <si>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</si>
  <si>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</si>
  <si>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</si>
  <si>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</si>
  <si>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</si>
  <si>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</si>
  <si>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</si>
  <si>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</si>
  <si>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</si>
  <si>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</si>
  <si>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</si>
  <si>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</si>
  <si>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</si>
  <si>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</si>
  <si>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</si>
  <si>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</si>
  <si>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</si>
  <si>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</si>
  <si>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</si>
  <si>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</si>
  <si>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</si>
  <si>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</si>
  <si>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</si>
  <si>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</si>
  <si>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</si>
  <si>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</si>
  <si>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</si>
  <si>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</si>
  <si>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</si>
  <si>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</si>
  <si>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</si>
  <si>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</si>
  <si>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</si>
  <si>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</si>
  <si>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</si>
  <si>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</si>
  <si>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</si>
  <si>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</si>
  <si>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</si>
  <si>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</si>
  <si>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</si>
  <si>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</si>
  <si>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</si>
  <si>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</si>
  <si>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</si>
  <si>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</si>
  <si>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</si>
  <si>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</si>
  <si>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</si>
  <si>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</si>
  <si>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</si>
  <si>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</si>
  <si>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</si>
  <si>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</si>
  <si>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</si>
  <si>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</si>
  <si>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</si>
  <si>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</si>
  <si>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</si>
  <si>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</si>
  <si>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</si>
  <si>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</si>
  <si>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</si>
  <si>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</si>
  <si>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</si>
  <si>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</si>
  <si>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</si>
  <si>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</si>
  <si>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</si>
  <si>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</si>
  <si>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</si>
  <si>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</si>
  <si>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</si>
  <si>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</si>
  <si>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</si>
  <si>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</si>
  <si>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</si>
  <si>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</si>
  <si>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</si>
  <si>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</si>
  <si>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</si>
  <si>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</si>
  <si>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</si>
  <si>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</si>
  <si>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</si>
  <si>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</si>
  <si>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</si>
  <si>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</si>
  <si>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</si>
  <si>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</si>
  <si>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</si>
  <si>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</si>
  <si>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</si>
  <si>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</si>
  <si>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</si>
  <si>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</si>
  <si>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</si>
  <si>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</si>
  <si>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</si>
  <si>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</si>
  <si>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</si>
  <si>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</si>
  <si>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</si>
  <si>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</si>
  <si>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</si>
  <si>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</si>
  <si>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</si>
  <si>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</si>
  <si>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</si>
  <si>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</si>
  <si>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</si>
  <si>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</si>
  <si>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</si>
  <si>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</si>
  <si>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</si>
  <si>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</si>
  <si>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</si>
  <si>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</si>
  <si>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</si>
  <si>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</si>
  <si>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</si>
  <si>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</si>
  <si>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</si>
  <si>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</si>
  <si>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</si>
  <si>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</si>
  <si>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</si>
  <si>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</si>
  <si>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</si>
  <si>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</si>
  <si>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</si>
  <si>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</si>
  <si>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</si>
  <si>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</si>
  <si>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</si>
  <si>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</si>
  <si>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</si>
  <si>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</si>
  <si>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</si>
  <si>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</si>
  <si>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</si>
  <si>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</si>
  <si>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</si>
  <si>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</si>
  <si>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</si>
  <si>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</si>
  <si>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</si>
  <si>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</si>
  <si>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</si>
  <si>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</si>
  <si>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</si>
  <si>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</si>
  <si>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</si>
  <si>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</si>
  <si>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</si>
  <si>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</si>
  <si>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</si>
  <si>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</si>
  <si>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</si>
  <si>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</si>
  <si>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</si>
  <si>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</si>
  <si>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</si>
  <si>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</si>
  <si>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</si>
  <si>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</si>
  <si>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</si>
  <si>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</si>
  <si>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</si>
  <si>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</si>
  <si>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</si>
  <si>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</si>
  <si>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</si>
  <si>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</si>
  <si>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</si>
  <si>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</si>
  <si>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</si>
  <si>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</si>
  <si>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</si>
  <si>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</si>
  <si>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</si>
  <si>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</si>
  <si>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</si>
  <si>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</si>
  <si>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</si>
  <si>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</si>
  <si>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</si>
  <si>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</si>
  <si>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</si>
  <si>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</si>
  <si>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</si>
  <si>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</si>
  <si>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</si>
  <si>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</si>
  <si>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</si>
  <si>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</si>
  <si>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</si>
  <si>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</si>
  <si>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</si>
  <si>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</si>
  <si>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</si>
  <si>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</si>
  <si>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</si>
  <si>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</si>
  <si>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</si>
  <si>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</si>
  <si>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</si>
  <si>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</si>
  <si>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</si>
  <si>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</si>
  <si>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</si>
  <si>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</si>
  <si>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</si>
  <si>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</si>
  <si>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</si>
  <si>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</si>
  <si>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</si>
  <si>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</si>
  <si>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</si>
  <si>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</si>
  <si>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</si>
  <si>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</si>
  <si>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</si>
  <si>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</si>
  <si>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</si>
  <si>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</si>
  <si>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</si>
  <si>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</si>
  <si>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</si>
  <si>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</si>
  <si>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</si>
  <si>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</si>
  <si>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</si>
  <si>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</si>
  <si>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</si>
  <si>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</si>
  <si>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</si>
  <si>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</si>
  <si>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</si>
  <si>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</si>
  <si>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</si>
  <si>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</si>
  <si>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</si>
  <si>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</si>
  <si>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</si>
  <si>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</si>
  <si>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</si>
  <si>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</si>
  <si>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</si>
  <si>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</si>
  <si>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</si>
  <si>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</si>
  <si>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</si>
  <si>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</si>
  <si>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</si>
  <si>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</si>
  <si>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</si>
  <si>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</si>
  <si>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</si>
  <si>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</si>
  <si>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</si>
  <si>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</si>
  <si>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</si>
  <si>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</si>
  <si>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</si>
  <si>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</si>
  <si>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</si>
  <si>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</si>
  <si>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</si>
  <si>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</si>
  <si>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</si>
  <si>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</si>
  <si>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</si>
  <si>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</si>
  <si>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</si>
  <si>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</si>
  <si>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</si>
  <si>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</si>
  <si>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</si>
  <si>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</si>
  <si>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</si>
  <si>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</si>
  <si>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</si>
  <si>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</si>
  <si>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</si>
  <si>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</si>
  <si>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</si>
  <si>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</si>
  <si>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</si>
  <si>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</si>
  <si>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</si>
  <si>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</si>
  <si>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</si>
  <si>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</si>
  <si>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</si>
  <si>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</si>
  <si>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</si>
  <si>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</si>
  <si>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</si>
  <si>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</si>
  <si>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</si>
  <si>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</si>
  <si>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</si>
  <si>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</si>
  <si>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</si>
  <si>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</si>
  <si>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</si>
  <si>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</si>
  <si>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</si>
  <si>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</si>
  <si>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</si>
  <si>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</si>
  <si>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</si>
  <si>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</si>
  <si>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</si>
  <si>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</si>
  <si>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</si>
  <si>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</si>
  <si>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</si>
  <si>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</si>
  <si>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</si>
  <si>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</si>
  <si>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</si>
  <si>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</si>
  <si>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</si>
  <si>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</si>
  <si>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</si>
  <si>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</si>
  <si>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</si>
  <si>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</si>
  <si>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</si>
  <si>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</si>
  <si>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</si>
  <si>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</si>
  <si>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</si>
  <si>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</si>
  <si>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</si>
  <si>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</si>
  <si>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</si>
  <si>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</si>
  <si>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</si>
  <si>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</si>
  <si>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</si>
  <si>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</si>
  <si>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</si>
  <si>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</si>
  <si>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</si>
  <si>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</si>
  <si>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</si>
  <si>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</si>
  <si>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</si>
  <si>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</si>
  <si>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</si>
  <si>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</si>
  <si>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</si>
  <si>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</si>
  <si>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</si>
  <si>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</si>
  <si>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</si>
  <si>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</si>
  <si>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</si>
  <si>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</si>
  <si>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</si>
  <si>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</si>
  <si>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</si>
  <si>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</si>
  <si>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</si>
  <si>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</si>
  <si>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</si>
  <si>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</si>
  <si>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</si>
  <si>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</si>
  <si>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</si>
  <si>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</si>
  <si>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</si>
  <si>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</si>
  <si>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</si>
  <si>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</si>
  <si>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</si>
  <si>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</si>
  <si>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</si>
  <si>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</si>
  <si>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</si>
  <si>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</si>
  <si>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</si>
  <si>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</si>
  <si>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</si>
  <si>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</si>
  <si>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</si>
  <si>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</si>
  <si>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</si>
  <si>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</si>
  <si>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</si>
  <si>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</si>
  <si>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</si>
  <si>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</si>
  <si>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</si>
  <si>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</si>
  <si>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</si>
  <si>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</si>
  <si>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</si>
  <si>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</si>
  <si>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</si>
  <si>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</si>
  <si>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</si>
  <si>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</si>
  <si>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</si>
  <si>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</si>
  <si>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</si>
  <si>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</si>
  <si>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</si>
  <si>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</si>
  <si>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</si>
  <si>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</si>
  <si>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</si>
  <si>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</si>
  <si>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</si>
  <si>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</si>
  <si>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</si>
  <si>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</si>
  <si>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</si>
  <si>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</si>
  <si>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</si>
  <si>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</si>
  <si>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</si>
  <si>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</si>
  <si>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</si>
  <si>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</si>
  <si>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</si>
  <si>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</si>
  <si>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</si>
  <si>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</si>
  <si>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</si>
  <si>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</si>
  <si>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</si>
  <si>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</si>
  <si>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</si>
  <si>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</si>
  <si>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</si>
  <si>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</si>
  <si>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</si>
  <si>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</si>
  <si>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</si>
  <si>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</si>
  <si>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</si>
  <si>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</si>
  <si>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</si>
  <si>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</si>
  <si>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</si>
  <si>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</si>
  <si>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</si>
  <si>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</si>
  <si>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</si>
  <si>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</si>
  <si>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</si>
  <si>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</si>
  <si>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</si>
  <si>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</si>
  <si>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</si>
  <si>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</si>
  <si>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</si>
  <si>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</si>
  <si>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</si>
  <si>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</si>
  <si>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</si>
  <si>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</si>
  <si>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</si>
  <si>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</si>
  <si>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</si>
  <si>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</si>
  <si>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</si>
  <si>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</si>
  <si>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</si>
  <si>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</si>
  <si>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</si>
  <si>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</si>
  <si>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</si>
  <si>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</si>
  <si>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</si>
  <si>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</si>
  <si>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</si>
  <si>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</si>
  <si>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</si>
  <si>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</si>
  <si>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</si>
  <si>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</si>
  <si>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</si>
  <si>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</si>
  <si>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</si>
  <si>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</si>
  <si>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</si>
  <si>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</si>
  <si>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</si>
  <si>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</si>
  <si>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</si>
  <si>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</si>
  <si>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</si>
  <si>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</si>
  <si>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</si>
  <si>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</si>
  <si>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</si>
  <si>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</si>
  <si>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</si>
  <si>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</si>
  <si>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</si>
  <si>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</si>
  <si>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</si>
  <si>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</si>
  <si>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</si>
  <si>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</si>
  <si>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</si>
  <si>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</si>
  <si>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</si>
  <si>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</si>
  <si>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</si>
  <si>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</si>
  <si>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</si>
  <si>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</si>
  <si>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</si>
  <si>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</si>
  <si>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</si>
  <si>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</si>
  <si>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</si>
  <si>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</si>
  <si>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</si>
  <si>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</si>
  <si>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</si>
  <si>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</si>
  <si>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</si>
  <si>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</si>
  <si>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</si>
  <si>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</si>
  <si>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</si>
  <si>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</si>
  <si>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</si>
  <si>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</si>
  <si>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</si>
  <si>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</si>
  <si>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</si>
  <si>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</si>
  <si>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</si>
  <si>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</si>
  <si>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</si>
  <si>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</si>
  <si>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</si>
  <si>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</si>
  <si>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</si>
  <si>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</si>
  <si>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</si>
  <si>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</si>
  <si>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</si>
  <si>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</si>
  <si>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</si>
  <si>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</si>
  <si>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</si>
  <si>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</si>
  <si>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</si>
  <si>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</si>
  <si>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</si>
  <si>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</si>
  <si>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</si>
  <si>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</si>
  <si>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</si>
  <si>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</si>
  <si>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</si>
  <si>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</si>
  <si>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</si>
  <si>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</si>
  <si>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</si>
  <si>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</si>
  <si>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</si>
  <si>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</si>
  <si>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</si>
  <si>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</si>
  <si>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</si>
  <si>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</si>
  <si>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</si>
  <si>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</si>
  <si>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</si>
  <si>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</si>
  <si>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</si>
  <si>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</si>
  <si>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</si>
  <si>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</si>
  <si>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</si>
  <si>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</si>
  <si>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</si>
  <si>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</si>
  <si>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</si>
  <si>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</si>
  <si>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</si>
  <si>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</si>
  <si>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</si>
  <si>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</si>
  <si>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</si>
  <si>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</si>
  <si>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</si>
  <si>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</si>
  <si>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</si>
  <si>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</si>
  <si>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</si>
  <si>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</si>
  <si>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</si>
  <si>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</si>
  <si>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</si>
  <si>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</si>
  <si>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</si>
  <si>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</si>
  <si>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</si>
  <si>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</si>
  <si>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</si>
  <si>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</si>
  <si>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</si>
  <si>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</si>
  <si>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</si>
  <si>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</si>
  <si>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</si>
  <si>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</si>
  <si>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</si>
  <si>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</si>
  <si>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</si>
  <si>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</si>
  <si>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</si>
  <si>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</si>
  <si>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</si>
  <si>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</si>
  <si>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</si>
  <si>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</si>
  <si>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</si>
  <si>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</si>
  <si>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</si>
  <si>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</si>
  <si>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</si>
  <si>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</si>
  <si>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</si>
  <si>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</si>
  <si>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</si>
  <si>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</si>
  <si>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</si>
  <si>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</si>
  <si>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</si>
  <si>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</si>
  <si>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</si>
  <si>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</si>
  <si>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</si>
  <si>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</si>
  <si>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</si>
  <si>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</si>
  <si>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</si>
  <si>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</si>
  <si>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</si>
  <si>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</si>
  <si>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</si>
  <si>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</si>
  <si>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</si>
  <si>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</si>
  <si>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</si>
  <si>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</si>
  <si>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</si>
  <si>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</si>
  <si>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</si>
  <si>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</si>
  <si>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</si>
  <si>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</si>
  <si>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</si>
  <si>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</si>
  <si>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</si>
  <si>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</si>
  <si>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</si>
  <si>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</si>
  <si>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</si>
  <si>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</si>
  <si>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</si>
  <si>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</si>
  <si>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</si>
  <si>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</si>
  <si>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</si>
  <si>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</si>
  <si>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</si>
  <si>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</si>
  <si>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</si>
  <si>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</si>
  <si>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</si>
  <si>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</si>
  <si>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</si>
  <si>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</si>
  <si>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</si>
  <si>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</si>
  <si>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</si>
  <si>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</si>
  <si>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</si>
  <si>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</si>
  <si>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</si>
  <si>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</si>
  <si>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</si>
  <si>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</si>
  <si>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</si>
  <si>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</si>
  <si>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</si>
  <si>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</si>
  <si>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</si>
  <si>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</si>
  <si>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</si>
  <si>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</si>
  <si>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</si>
  <si>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</si>
  <si>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</si>
  <si>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</si>
  <si>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</si>
  <si>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</si>
  <si>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</si>
  <si>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</si>
  <si>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</si>
  <si>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</si>
  <si>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</si>
  <si>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</si>
  <si>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</si>
  <si>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</si>
  <si>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</si>
  <si>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</si>
  <si>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</si>
  <si>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</si>
  <si>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</si>
  <si>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</si>
  <si>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</si>
  <si>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</si>
  <si>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</si>
  <si>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</si>
  <si>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</si>
  <si>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</si>
  <si>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</si>
  <si>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</si>
  <si>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</si>
  <si>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</si>
  <si>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</si>
  <si>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</si>
  <si>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</si>
  <si>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</si>
  <si>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</si>
  <si>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</si>
  <si>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</si>
  <si>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</si>
  <si>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</si>
  <si>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</si>
  <si>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</si>
  <si>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</si>
  <si>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</si>
  <si>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</si>
  <si>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</si>
  <si>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</si>
  <si>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</si>
  <si>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</si>
  <si>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</si>
  <si>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</si>
  <si>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</si>
  <si>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</si>
  <si>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</si>
  <si>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</si>
  <si>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</si>
  <si>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</si>
  <si>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</si>
  <si>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</si>
  <si>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</si>
  <si>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</si>
  <si>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</si>
  <si>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</si>
  <si>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</si>
  <si>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</si>
  <si>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</si>
  <si>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</si>
  <si>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</si>
  <si>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</si>
  <si>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</si>
  <si>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</si>
  <si>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</si>
  <si>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</si>
  <si>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</si>
  <si>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</si>
  <si>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</si>
  <si>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</si>
  <si>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</si>
  <si>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</si>
  <si>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</si>
  <si>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</si>
  <si>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</si>
  <si>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</si>
  <si>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</si>
  <si>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</si>
  <si>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</si>
  <si>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</si>
  <si>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</si>
  <si>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</si>
  <si>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</si>
  <si>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</si>
  <si>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</si>
  <si>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</si>
  <si>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</si>
  <si>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</si>
  <si>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</si>
  <si>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</si>
  <si>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</si>
  <si>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</si>
  <si>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</si>
  <si>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</si>
  <si>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</si>
  <si>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</si>
  <si>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</si>
  <si>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</si>
  <si>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</si>
  <si>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</si>
  <si>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</si>
  <si>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</si>
  <si>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</si>
  <si>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</si>
  <si>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</si>
  <si>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</si>
  <si>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</si>
  <si>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</si>
  <si>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</si>
  <si>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</si>
  <si>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</si>
  <si>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</si>
  <si>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</si>
  <si>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</si>
  <si>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</si>
  <si>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</si>
  <si>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</si>
  <si>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</si>
  <si>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</si>
  <si>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</si>
  <si>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</si>
  <si>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</si>
  <si>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</si>
  <si>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</si>
  <si>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</si>
  <si>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</si>
  <si>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</si>
  <si>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</si>
  <si>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</si>
  <si>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</si>
  <si>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</si>
  <si>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</si>
  <si>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</si>
  <si>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</si>
  <si>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</si>
  <si>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</si>
  <si>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</si>
  <si>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</si>
  <si>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</si>
  <si>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</si>
  <si>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</si>
  <si>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</si>
  <si>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</si>
  <si>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</si>
  <si>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</si>
  <si>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</si>
  <si>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</si>
  <si>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</si>
  <si>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</si>
  <si>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</si>
  <si>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</si>
  <si>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</si>
  <si>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</si>
  <si>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</si>
  <si>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</si>
  <si>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</si>
  <si>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</si>
  <si>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</si>
  <si>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</si>
  <si>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</si>
  <si>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</si>
  <si>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</si>
  <si>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</si>
  <si>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</si>
  <si>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</si>
  <si>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</si>
  <si>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</si>
  <si>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</si>
  <si>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</si>
  <si>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</si>
  <si>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</si>
  <si>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</si>
  <si>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</si>
  <si>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</si>
  <si>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</si>
  <si>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</si>
  <si>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</si>
  <si>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</si>
  <si>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</si>
  <si>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</si>
  <si>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</si>
  <si>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</si>
  <si>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</si>
  <si>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</si>
  <si>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</si>
  <si>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</si>
  <si>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</si>
  <si>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</si>
  <si>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</si>
  <si>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</si>
  <si>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</si>
  <si>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</si>
  <si>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</si>
  <si>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</si>
  <si>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</si>
  <si>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</si>
  <si>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</si>
  <si>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</si>
  <si>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</si>
  <si>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</si>
  <si>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</si>
  <si>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</si>
  <si>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</si>
  <si>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</si>
  <si>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</si>
  <si>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</si>
  <si>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</si>
  <si>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</si>
  <si>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</si>
  <si>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</si>
  <si>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</si>
  <si>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</si>
  <si>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</si>
  <si>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</si>
  <si>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</si>
  <si>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</si>
  <si>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</si>
  <si>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</si>
  <si>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</si>
  <si>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</si>
  <si>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</si>
  <si>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</si>
  <si>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</si>
  <si>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</si>
  <si>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</si>
  <si>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</si>
  <si>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</si>
  <si>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</si>
  <si>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</si>
  <si>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</si>
  <si>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</si>
  <si>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</si>
  <si>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</si>
  <si>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</si>
  <si>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</si>
  <si>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</si>
  <si>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</si>
  <si>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</si>
  <si>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</si>
  <si>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</si>
  <si>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</si>
  <si>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</si>
  <si>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</si>
  <si>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</si>
  <si>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</si>
  <si>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</si>
  <si>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</si>
  <si>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</si>
  <si>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</si>
  <si>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</si>
  <si>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</si>
  <si>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</si>
  <si>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</si>
  <si>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</si>
  <si>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</si>
  <si>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</si>
  <si>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</si>
  <si>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</si>
  <si>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</si>
  <si>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</si>
  <si>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</si>
  <si>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</si>
  <si>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</si>
  <si>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</si>
  <si>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</si>
  <si>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</si>
  <si>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</si>
  <si>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</si>
  <si>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</si>
  <si>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</si>
  <si>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</si>
  <si>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</si>
  <si>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</si>
  <si>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</si>
  <si>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</si>
  <si>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</si>
  <si>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</si>
  <si>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</si>
  <si>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</si>
  <si>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</si>
  <si>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</si>
  <si>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</si>
  <si>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</si>
  <si>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</si>
  <si>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</si>
  <si>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</si>
  <si>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</si>
  <si>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</si>
  <si>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</si>
  <si>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</si>
  <si>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</si>
  <si>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</si>
  <si>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</si>
  <si>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</si>
  <si>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</si>
  <si>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</si>
  <si>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</si>
  <si>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</si>
  <si>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</si>
  <si>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</si>
  <si>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</si>
  <si>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</si>
  <si>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</si>
  <si>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</si>
  <si>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</si>
  <si>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</si>
  <si>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</si>
  <si>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</si>
  <si>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</si>
  <si>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</si>
  <si>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</si>
  <si>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</si>
  <si>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</si>
  <si>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</si>
  <si>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</si>
  <si>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</si>
  <si>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</si>
  <si>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</si>
  <si>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</si>
  <si>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</si>
  <si>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</si>
  <si>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</si>
  <si>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</si>
  <si>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</si>
  <si>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</si>
  <si>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</si>
  <si>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</si>
  <si>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</si>
  <si>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</si>
  <si>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</si>
  <si>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</si>
  <si>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</si>
  <si>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</si>
  <si>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</si>
  <si>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</si>
  <si>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</si>
  <si>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</si>
  <si>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</si>
  <si>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</si>
  <si>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</si>
  <si>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</si>
  <si>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</si>
  <si>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</si>
  <si>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</si>
  <si>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</si>
  <si>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</si>
  <si>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</si>
  <si>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</si>
  <si>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</si>
  <si>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</si>
  <si>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</si>
  <si>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</si>
  <si>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</si>
  <si>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</si>
  <si>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</si>
  <si>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</si>
  <si>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</si>
  <si>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</si>
  <si>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</si>
  <si>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</si>
  <si>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</si>
  <si>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</si>
  <si>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</si>
  <si>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</si>
  <si>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</si>
  <si>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</si>
  <si>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</si>
  <si>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</si>
  <si>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</si>
  <si>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</si>
  <si>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</si>
  <si>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</si>
  <si>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</si>
  <si>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</si>
  <si>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</si>
  <si>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</si>
  <si>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</si>
  <si>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</si>
  <si>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</si>
  <si>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</si>
  <si>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</si>
  <si>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</si>
  <si>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</si>
  <si>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</si>
  <si>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</si>
  <si>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</si>
  <si>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</si>
  <si>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</si>
  <si>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</si>
  <si>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</si>
  <si>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</si>
  <si>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</si>
  <si>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</si>
  <si>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</si>
  <si>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</si>
  <si>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</si>
  <si>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</si>
  <si>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</si>
  <si>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</si>
  <si>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</si>
  <si>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</si>
  <si>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</si>
  <si>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</si>
  <si>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</si>
  <si>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</si>
  <si>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</si>
  <si>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</si>
  <si>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</si>
  <si>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</si>
  <si>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</si>
  <si>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</si>
  <si>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</si>
  <si>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</si>
  <si>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</si>
  <si>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</si>
  <si>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</si>
  <si>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</si>
  <si>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</si>
  <si>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</si>
  <si>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</si>
  <si>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</si>
  <si>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</si>
  <si>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</si>
  <si>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</si>
  <si>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</si>
  <si>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</si>
  <si>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</si>
  <si>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</si>
  <si>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</si>
  <si>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</si>
  <si>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</si>
  <si>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</si>
  <si>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</si>
  <si>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</si>
  <si>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</si>
  <si>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</si>
  <si>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</si>
  <si>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</si>
  <si>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</si>
  <si>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</si>
  <si>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</si>
  <si>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</si>
  <si>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</si>
  <si>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</si>
  <si>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</si>
  <si>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</si>
  <si>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</si>
  <si>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</si>
  <si>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</si>
  <si>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</si>
  <si>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</si>
  <si>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</si>
  <si>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</si>
  <si>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</si>
  <si>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</si>
  <si>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</si>
  <si>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</si>
  <si>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</si>
  <si>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</si>
  <si>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</si>
  <si>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</si>
  <si>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</si>
  <si>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</si>
  <si>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</si>
  <si>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</si>
  <si>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</si>
  <si>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</si>
  <si>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</si>
  <si>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</si>
  <si>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</si>
  <si>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</si>
  <si>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</si>
  <si>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</si>
  <si>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</si>
  <si>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</si>
  <si>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</si>
  <si>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</si>
  <si>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</si>
  <si>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</si>
  <si>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</si>
  <si>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</si>
  <si>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</si>
  <si>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</si>
  <si>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</si>
  <si>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</si>
  <si>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</si>
  <si>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</si>
  <si>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</si>
  <si>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</si>
  <si>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</si>
  <si>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</si>
  <si>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</si>
  <si>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</si>
  <si>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</si>
  <si>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</si>
  <si>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</si>
  <si>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</si>
  <si>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</si>
  <si>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</si>
  <si>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</si>
  <si>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</si>
  <si>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</si>
  <si>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</si>
  <si>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</si>
  <si>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</si>
  <si>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</si>
  <si>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</si>
  <si>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</si>
  <si>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</si>
  <si>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</si>
  <si>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</si>
  <si>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</si>
  <si>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</si>
  <si>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</si>
  <si>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</si>
  <si>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</si>
  <si>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</si>
  <si>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</si>
  <si>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</si>
  <si>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</si>
  <si>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</si>
  <si>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</si>
  <si>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</si>
  <si>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</si>
  <si>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</si>
  <si>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</si>
  <si>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</si>
  <si>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</si>
  <si>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</si>
  <si>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</si>
  <si>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</si>
  <si>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</si>
  <si>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</si>
  <si>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</si>
  <si>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</si>
  <si>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</si>
  <si>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</si>
  <si>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</si>
  <si>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</si>
  <si>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</si>
  <si>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</si>
  <si>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</si>
  <si>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</si>
  <si>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</si>
  <si>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</si>
  <si>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</si>
  <si>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</si>
  <si>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</si>
  <si>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</si>
  <si>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</si>
  <si>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</si>
  <si>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</si>
  <si>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</si>
  <si>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</si>
  <si>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</si>
  <si>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</si>
  <si>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</si>
  <si>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</si>
  <si>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</si>
  <si>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</si>
  <si>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</si>
  <si>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</si>
  <si>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</si>
  <si>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</si>
  <si>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</si>
  <si>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</si>
  <si>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</si>
  <si>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</si>
  <si>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</si>
  <si>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</si>
  <si>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</si>
  <si>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</si>
  <si>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</si>
  <si>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</si>
  <si>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</si>
  <si>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</si>
  <si>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</si>
  <si>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</si>
  <si>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</si>
  <si>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</si>
  <si>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</si>
  <si>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</si>
  <si>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</si>
  <si>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</si>
  <si>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</si>
  <si>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</si>
  <si>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</si>
  <si>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</si>
  <si>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</si>
  <si>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</si>
  <si>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</si>
  <si>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</si>
  <si>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</si>
  <si>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</si>
  <si>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</si>
  <si>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</si>
  <si>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</si>
  <si>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</si>
  <si>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</si>
  <si>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</si>
  <si>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</si>
  <si>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</si>
  <si>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</si>
  <si>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</si>
  <si>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</si>
  <si>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</si>
  <si>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</si>
  <si>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</si>
  <si>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</si>
  <si>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</si>
  <si>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</si>
  <si>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</si>
  <si>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</si>
  <si>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</si>
  <si>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</si>
  <si>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</si>
  <si>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</si>
  <si>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</si>
  <si>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</si>
  <si>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</si>
  <si>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</si>
  <si>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</si>
  <si>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</si>
  <si>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</si>
  <si>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</si>
  <si>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</si>
  <si>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</si>
  <si>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</si>
  <si>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</si>
  <si>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</si>
  <si>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</si>
  <si>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</si>
  <si>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</si>
  <si>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</si>
  <si>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</si>
  <si>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</si>
  <si>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</si>
  <si>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</si>
  <si>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</si>
  <si>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</si>
  <si>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</si>
  <si>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</si>
  <si>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</si>
  <si>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</si>
  <si>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</si>
  <si>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</si>
  <si>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</si>
  <si>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</si>
  <si>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</si>
  <si>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</si>
  <si>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</si>
  <si>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</si>
  <si>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</si>
  <si>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</si>
  <si>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</si>
  <si>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</si>
  <si>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</si>
  <si>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</si>
  <si>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</si>
  <si>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</si>
  <si>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</si>
  <si>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</si>
  <si>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</si>
  <si>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</si>
  <si>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</si>
  <si>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</si>
  <si>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</si>
  <si>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</si>
  <si>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</si>
  <si>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</si>
  <si>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</si>
  <si>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</si>
  <si>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</si>
  <si>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</si>
  <si>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</si>
  <si>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</si>
  <si>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</si>
  <si>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</si>
  <si>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</si>
  <si>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</si>
  <si>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</si>
  <si>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</si>
  <si>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</si>
  <si>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</si>
  <si>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</si>
  <si>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</si>
  <si>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</si>
  <si>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</si>
  <si>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</si>
  <si>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</si>
  <si>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</si>
  <si>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</si>
  <si>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</si>
  <si>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</si>
  <si>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</si>
  <si>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</si>
  <si>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</si>
  <si>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</si>
  <si>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</si>
  <si>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</si>
  <si>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</si>
  <si>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</si>
  <si>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</si>
  <si>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</si>
  <si>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</si>
  <si>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</si>
  <si>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</si>
  <si>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</si>
  <si>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</si>
  <si>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</si>
  <si>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</si>
  <si>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</si>
  <si>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</si>
  <si>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</si>
  <si>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</si>
  <si>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</si>
  <si>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</si>
  <si>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</si>
  <si>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</si>
  <si>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</si>
  <si>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</si>
  <si>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</si>
  <si>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</si>
  <si>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</si>
  <si>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</si>
  <si>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</si>
  <si>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</si>
  <si>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</si>
  <si>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</si>
  <si>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</si>
  <si>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</si>
  <si>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</si>
  <si>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</si>
  <si>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</si>
  <si>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</si>
  <si>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</si>
  <si>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</si>
  <si>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</si>
  <si>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</si>
  <si>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</si>
  <si>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</si>
  <si>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</si>
  <si>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</si>
  <si>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</si>
  <si>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</si>
  <si>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</si>
  <si>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</si>
  <si>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</si>
  <si>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</si>
  <si>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</si>
  <si>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</si>
  <si>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</si>
  <si>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</si>
  <si>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</si>
  <si>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</si>
  <si>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</si>
  <si>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</si>
  <si>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</si>
  <si>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</si>
  <si>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</si>
  <si>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</si>
  <si>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</si>
  <si>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</si>
  <si>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</si>
  <si>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</si>
  <si>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</si>
  <si>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</si>
  <si>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</si>
  <si>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</si>
  <si>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</si>
  <si>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</si>
  <si>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</si>
  <si>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</si>
  <si>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</si>
  <si>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</si>
  <si>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</si>
  <si>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</si>
  <si>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</si>
  <si>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</si>
  <si>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</si>
  <si>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</si>
  <si>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</si>
  <si>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</si>
  <si>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</si>
  <si>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</si>
  <si>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</si>
  <si>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</si>
  <si>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</si>
  <si>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</si>
  <si>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</si>
  <si>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</si>
  <si>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</si>
  <si>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</si>
  <si>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</si>
  <si>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</si>
  <si>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</si>
  <si>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</si>
  <si>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</si>
  <si>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</si>
  <si>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</si>
  <si>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</si>
  <si>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</si>
  <si>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</si>
  <si>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</si>
  <si>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</si>
  <si>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</si>
  <si>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</si>
  <si>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</si>
  <si>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</si>
  <si>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</si>
  <si>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</si>
  <si>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</si>
  <si>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</si>
  <si>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</si>
  <si>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</si>
  <si>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</si>
  <si>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</si>
  <si>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</si>
  <si>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</si>
  <si>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</si>
  <si>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</si>
  <si>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</si>
  <si>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</si>
  <si>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</si>
  <si>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</si>
  <si>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</si>
  <si>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</si>
  <si>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</si>
  <si>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</si>
  <si>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</si>
  <si>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</si>
  <si>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</si>
  <si>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</si>
  <si>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</si>
  <si>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</si>
  <si>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</si>
  <si>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</si>
  <si>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</si>
  <si>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</si>
  <si>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</si>
  <si>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</si>
  <si>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</si>
  <si>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</si>
  <si>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</si>
  <si>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</si>
  <si>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</si>
  <si>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</si>
  <si>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</si>
  <si>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</si>
  <si>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</si>
  <si>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</si>
  <si>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</si>
  <si>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</si>
  <si>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</si>
  <si>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</si>
  <si>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</si>
  <si>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</si>
  <si>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</si>
  <si>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</si>
  <si>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</si>
  <si>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</si>
  <si>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</si>
  <si>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</si>
  <si>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</si>
  <si>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</si>
  <si>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</si>
  <si>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</si>
  <si>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</si>
  <si>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</si>
  <si>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</si>
  <si>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</si>
  <si>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</si>
  <si>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</si>
  <si>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</si>
  <si>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</si>
  <si>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</si>
  <si>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</si>
  <si>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</si>
  <si>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</si>
  <si>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</si>
  <si>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</si>
  <si>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</si>
  <si>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</si>
  <si>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</si>
  <si>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</si>
  <si>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</si>
  <si>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</si>
  <si>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</si>
  <si>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</si>
  <si>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</si>
  <si>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</si>
  <si>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</si>
  <si>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</si>
  <si>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</si>
  <si>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</si>
  <si>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</si>
  <si>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</si>
  <si>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</si>
  <si>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</si>
  <si>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</si>
  <si>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</si>
  <si>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</si>
  <si>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</si>
  <si>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</si>
  <si>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</si>
  <si>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</si>
  <si>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</si>
  <si>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</si>
  <si>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</si>
  <si>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</si>
  <si>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</si>
  <si>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</si>
  <si>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</si>
  <si>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</si>
  <si>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</si>
  <si>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</si>
  <si>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</si>
  <si>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</si>
  <si>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</si>
  <si>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</si>
  <si>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</si>
  <si>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</si>
  <si>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</si>
  <si>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</si>
  <si>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</si>
  <si>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</si>
  <si>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</si>
  <si>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</si>
  <si>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</si>
  <si>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</si>
  <si>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</si>
  <si>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</si>
  <si>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</si>
  <si>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</si>
  <si>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</si>
  <si>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</si>
  <si>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</si>
  <si>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</si>
  <si>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</si>
  <si>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</si>
  <si>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</si>
  <si>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</si>
  <si>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</si>
  <si>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</si>
  <si>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</si>
  <si>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</si>
  <si>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</si>
  <si>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</si>
  <si>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</si>
  <si>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</si>
  <si>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</si>
  <si>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</si>
  <si>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</si>
  <si>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</si>
  <si>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</si>
  <si>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</si>
  <si>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</si>
  <si>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</si>
  <si>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</si>
  <si>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</si>
  <si>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</si>
  <si>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</si>
  <si>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</si>
  <si>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</si>
  <si>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</si>
  <si>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</si>
  <si>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</si>
  <si>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</si>
  <si>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</si>
  <si>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</si>
  <si>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</si>
  <si>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</si>
  <si>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</si>
  <si>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</si>
  <si>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</si>
  <si>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</si>
  <si>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</si>
  <si>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</si>
  <si>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</si>
  <si>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</si>
  <si>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</si>
  <si>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</si>
  <si>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</si>
  <si>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</si>
  <si>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</si>
  <si>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</si>
  <si>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</si>
  <si>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</si>
  <si>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</si>
  <si>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</si>
  <si>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</si>
  <si>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</si>
  <si>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</si>
  <si>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</si>
  <si>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</si>
  <si>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</si>
  <si>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</si>
  <si>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</si>
  <si>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</si>
  <si>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</si>
  <si>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</si>
  <si>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</si>
  <si>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</si>
  <si>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</si>
  <si>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</si>
  <si>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</si>
  <si>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</si>
  <si>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</si>
  <si>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</si>
  <si>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</si>
  <si>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</si>
  <si>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</si>
  <si>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</si>
  <si>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</si>
  <si>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</si>
  <si>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</si>
  <si>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</si>
  <si>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</si>
  <si>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</si>
  <si>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</si>
  <si>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</si>
  <si>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</si>
  <si>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</si>
  <si>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</si>
  <si>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</si>
  <si>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</si>
  <si>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</si>
  <si>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</si>
  <si>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</si>
  <si>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</si>
  <si>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</si>
  <si>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</si>
  <si>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</si>
  <si>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</si>
  <si>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</si>
  <si>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</si>
  <si>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</si>
  <si>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</si>
  <si>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</si>
  <si>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</si>
  <si>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</si>
  <si>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</si>
  <si>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</si>
  <si>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</si>
  <si>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</si>
  <si>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</si>
  <si>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</si>
  <si>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</si>
  <si>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</si>
  <si>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</si>
  <si>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</si>
  <si>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</si>
  <si>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</si>
  <si>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</si>
  <si>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</si>
  <si>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</si>
  <si>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</si>
  <si>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</si>
  <si>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</si>
  <si>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</si>
  <si>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</si>
  <si>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</si>
  <si>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</si>
  <si>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</si>
  <si>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</si>
  <si>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</si>
  <si>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</si>
  <si>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</si>
  <si>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</si>
  <si>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</si>
  <si>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</si>
  <si>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</si>
  <si>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</si>
  <si>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</si>
  <si>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</si>
  <si>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</si>
  <si>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</si>
  <si>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</si>
  <si>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</si>
  <si>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</si>
  <si>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</si>
  <si>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</si>
  <si>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</si>
  <si>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</si>
  <si>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</si>
  <si>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</si>
  <si>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</si>
  <si>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</si>
  <si>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</si>
  <si>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</si>
  <si>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</si>
  <si>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</si>
  <si>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</si>
  <si>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</si>
  <si>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</si>
  <si>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</si>
  <si>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</si>
  <si>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</si>
  <si>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</si>
  <si>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</si>
  <si>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</si>
  <si>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</si>
  <si>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</si>
  <si>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</si>
  <si>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</si>
  <si>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</si>
  <si>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</si>
  <si>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</si>
  <si>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</si>
  <si>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</si>
  <si>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</si>
  <si>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</si>
  <si>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</si>
  <si>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</si>
  <si>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</si>
  <si>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</si>
  <si>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</si>
  <si>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</si>
  <si>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</si>
  <si>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</si>
  <si>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</si>
  <si>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</si>
  <si>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</si>
  <si>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</si>
  <si>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</si>
  <si>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</si>
  <si>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</si>
  <si>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</si>
  <si>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</si>
  <si>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</si>
  <si>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</si>
  <si>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</si>
  <si>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</si>
  <si>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</si>
  <si>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</si>
  <si>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</si>
  <si>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</si>
  <si>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</si>
  <si>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</si>
  <si>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</si>
  <si>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</si>
  <si>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</si>
  <si>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</si>
  <si>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</si>
  <si>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</si>
  <si>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</si>
  <si>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</si>
  <si>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</si>
  <si>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</si>
  <si>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</si>
  <si>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</si>
  <si>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</si>
  <si>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</si>
  <si>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</si>
  <si>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</si>
  <si>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</si>
  <si>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</si>
  <si>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</si>
  <si>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</si>
  <si>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</si>
  <si>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</si>
  <si>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</si>
  <si>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</si>
  <si>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</si>
  <si>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</si>
  <si>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</si>
  <si>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</si>
  <si>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</si>
  <si>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</si>
  <si>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</si>
  <si>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</si>
  <si>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</si>
  <si>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</si>
  <si>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</si>
  <si>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</si>
  <si>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</si>
  <si>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</si>
  <si>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</si>
  <si>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</si>
  <si>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</si>
  <si>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</si>
  <si>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</si>
  <si>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</si>
  <si>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</si>
  <si>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</si>
  <si>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</si>
  <si>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</si>
  <si>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</si>
  <si>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</si>
  <si>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</si>
  <si>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</si>
  <si>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</si>
  <si>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</si>
  <si>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</si>
  <si>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</si>
  <si>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</si>
  <si>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</si>
  <si>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</si>
  <si>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</si>
  <si>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</si>
  <si>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</si>
  <si>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</si>
  <si>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</si>
  <si>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</si>
  <si>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</si>
  <si>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</si>
  <si>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</si>
  <si>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</si>
  <si>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</si>
  <si>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</si>
  <si>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</si>
  <si>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</si>
  <si>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</si>
  <si>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</si>
  <si>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</si>
  <si>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</si>
  <si>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</si>
  <si>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</si>
  <si>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</si>
  <si>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</si>
  <si>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</si>
  <si>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</si>
  <si>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</si>
  <si>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</si>
  <si>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</si>
  <si>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</si>
  <si>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</si>
  <si>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</si>
  <si>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</si>
  <si>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</si>
  <si>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</si>
  <si>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</si>
  <si>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</si>
  <si>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</si>
  <si>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</si>
  <si>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</si>
  <si>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</si>
  <si>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</si>
  <si>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</si>
  <si>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</si>
  <si>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</si>
  <si>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</si>
  <si>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</si>
  <si>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</si>
  <si>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</si>
  <si>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</si>
  <si>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</si>
  <si>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</si>
  <si>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</si>
  <si>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</si>
  <si>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</si>
  <si>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</si>
  <si>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</si>
  <si>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</si>
  <si>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</si>
  <si>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</si>
  <si>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</si>
  <si>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</si>
  <si>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</si>
  <si>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</si>
  <si>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</si>
  <si>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</si>
  <si>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</si>
  <si>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</si>
  <si>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</si>
  <si>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</si>
  <si>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</si>
  <si>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</si>
  <si>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</si>
  <si>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</si>
  <si>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</si>
  <si>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</si>
  <si>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</si>
  <si>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</si>
  <si>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</si>
  <si>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</si>
  <si>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</si>
  <si>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</si>
  <si>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</si>
  <si>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</si>
  <si>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</si>
  <si>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</si>
  <si>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</si>
  <si>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</si>
  <si>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</si>
  <si>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</si>
  <si>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</si>
  <si>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</si>
  <si>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</si>
  <si>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</si>
  <si>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</si>
  <si>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</si>
  <si>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</si>
  <si>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</si>
  <si>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</si>
  <si>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</si>
  <si>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</si>
  <si>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</si>
  <si>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</si>
  <si>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</si>
  <si>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</si>
  <si>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</si>
  <si>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</si>
  <si>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</si>
  <si>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</si>
  <si>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</si>
  <si>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</si>
  <si>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</si>
  <si>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</si>
  <si>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</si>
  <si>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</si>
  <si>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</si>
  <si>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</si>
  <si>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</si>
  <si>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</si>
  <si>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</si>
  <si>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</si>
  <si>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</si>
  <si>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</si>
  <si>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</si>
  <si>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</si>
  <si>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</si>
  <si>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</si>
  <si>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</si>
  <si>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</si>
  <si>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</si>
  <si>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</si>
  <si>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</si>
  <si>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</si>
  <si>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</si>
  <si>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</si>
  <si>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</si>
  <si>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</si>
  <si>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</si>
  <si>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</si>
  <si>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</si>
  <si>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</si>
  <si>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</si>
  <si>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</si>
  <si>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</si>
  <si>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</si>
  <si>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</si>
  <si>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</si>
  <si>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</si>
  <si>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</si>
  <si>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</si>
  <si>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</si>
  <si>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</si>
  <si>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</si>
  <si>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</si>
  <si>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</si>
  <si>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</si>
  <si>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</si>
  <si>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</si>
  <si>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</si>
  <si>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</si>
  <si>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</si>
  <si>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</si>
  <si>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</si>
  <si>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</si>
  <si>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</si>
  <si>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</si>
  <si>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</si>
  <si>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</si>
  <si>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</si>
  <si>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</si>
  <si>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</si>
  <si>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</si>
  <si>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</si>
  <si>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</si>
  <si>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</si>
  <si>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</si>
  <si>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</si>
  <si>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</si>
  <si>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</si>
  <si>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</si>
  <si>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</si>
  <si>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</si>
  <si>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</si>
  <si>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</si>
  <si>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</si>
  <si>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</si>
  <si>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</si>
  <si>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</si>
  <si>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</si>
  <si>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</si>
  <si>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</si>
  <si>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</si>
  <si>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</si>
  <si>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</si>
  <si>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</si>
  <si>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</si>
  <si>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</si>
  <si>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</si>
  <si>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</si>
  <si>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</si>
  <si>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</si>
  <si>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</si>
  <si>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</si>
  <si>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</si>
  <si>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</si>
  <si>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</si>
  <si>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</si>
  <si>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</si>
  <si>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</si>
  <si>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</si>
  <si>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</si>
  <si>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</si>
  <si>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</si>
  <si>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</si>
  <si>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</si>
  <si>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</si>
  <si>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</si>
  <si>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</si>
  <si>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</si>
  <si>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</si>
  <si>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</si>
  <si>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</si>
  <si>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</si>
  <si>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</si>
  <si>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</si>
  <si>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</si>
  <si>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</si>
  <si>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</si>
  <si>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</si>
  <si>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</si>
  <si>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</si>
  <si>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</si>
  <si>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</si>
  <si>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</si>
  <si>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</si>
  <si>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</si>
  <si>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</si>
  <si>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</si>
  <si>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</si>
  <si>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</si>
  <si>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</si>
  <si>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</si>
  <si>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</si>
  <si>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</si>
  <si>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</si>
  <si>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</si>
  <si>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</si>
  <si>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</si>
  <si>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</si>
  <si>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</si>
  <si>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</si>
  <si>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</si>
  <si>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</si>
  <si>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</si>
  <si>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</si>
  <si>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</si>
  <si>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</si>
  <si>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</si>
  <si>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</si>
  <si>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</si>
  <si>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</si>
  <si>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</si>
  <si>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</si>
  <si>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</si>
  <si>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</si>
  <si>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</si>
  <si>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</si>
  <si>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</si>
  <si>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</si>
  <si>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</si>
  <si>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</si>
  <si>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</si>
  <si>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</si>
  <si>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</si>
  <si>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</si>
  <si>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</si>
  <si>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</si>
  <si>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</si>
  <si>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</si>
  <si>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</si>
  <si>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</si>
  <si>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</si>
  <si>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</si>
  <si>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</si>
  <si>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</si>
  <si>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</si>
  <si>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</si>
  <si>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</si>
  <si>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</si>
  <si>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</si>
  <si>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</si>
  <si>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</si>
  <si>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</si>
  <si>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</si>
  <si>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</si>
  <si>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</si>
  <si>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</si>
  <si>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</si>
  <si>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</si>
  <si>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</si>
  <si>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</si>
  <si>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</si>
  <si>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</si>
  <si>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</si>
  <si>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</si>
  <si>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</si>
  <si>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</si>
  <si>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</si>
  <si>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</si>
  <si>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</si>
  <si>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</si>
  <si>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</si>
  <si>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</si>
  <si>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</si>
  <si>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</si>
  <si>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</si>
  <si>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</si>
  <si>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</si>
  <si>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</si>
  <si>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</si>
  <si>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</si>
  <si>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</si>
  <si>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</si>
  <si>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</si>
  <si>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</si>
  <si>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</si>
  <si>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</si>
  <si>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</si>
  <si>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</si>
  <si>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</si>
  <si>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</si>
  <si>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</si>
  <si>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</si>
  <si>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</si>
  <si>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</si>
  <si>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</si>
  <si>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</si>
  <si>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</si>
  <si>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</si>
  <si>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</si>
  <si>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</si>
  <si>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</si>
  <si>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</si>
  <si>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</si>
  <si>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</si>
  <si>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</si>
  <si>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</si>
  <si>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</si>
  <si>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</si>
  <si>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</si>
  <si>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</si>
  <si>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</si>
  <si>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</si>
  <si>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</si>
  <si>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</si>
  <si>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</si>
  <si>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</si>
  <si>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</si>
  <si>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</si>
  <si>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</si>
  <si>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</si>
  <si>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</si>
  <si>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</si>
  <si>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</si>
  <si>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</si>
  <si>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</si>
  <si>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</si>
  <si>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</si>
  <si>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</si>
  <si>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</si>
  <si>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</si>
  <si>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</si>
  <si>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</si>
  <si>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</si>
  <si>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</si>
  <si>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</si>
  <si>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</si>
  <si>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</si>
  <si>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</si>
  <si>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</si>
  <si>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</si>
  <si>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</si>
  <si>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</si>
  <si>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</si>
  <si>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</si>
  <si>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</si>
  <si>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</si>
  <si>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</si>
  <si>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</si>
  <si>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</si>
  <si>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</si>
  <si>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</si>
  <si>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</si>
  <si>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</si>
  <si>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</si>
  <si>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</si>
  <si>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</si>
  <si>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</si>
  <si>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</si>
  <si>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</si>
  <si>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</si>
  <si>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</si>
  <si>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</si>
  <si>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</si>
  <si>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</si>
  <si>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</si>
  <si>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</si>
  <si>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</si>
  <si>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</si>
  <si>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</si>
  <si>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</si>
  <si>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</si>
  <si>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</si>
  <si>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</si>
  <si>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</si>
  <si>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</si>
  <si>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</si>
  <si>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</si>
  <si>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</si>
  <si>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</si>
  <si>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</si>
  <si>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</si>
  <si>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</si>
  <si>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</si>
  <si>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</si>
  <si>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</si>
  <si>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</si>
  <si>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</si>
  <si>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</si>
  <si>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</si>
  <si>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</si>
  <si>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</si>
  <si>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</si>
  <si>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</si>
  <si>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</si>
  <si>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</si>
  <si>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</si>
  <si>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</si>
  <si>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</si>
  <si>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</si>
  <si>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</si>
  <si>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</si>
  <si>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</si>
  <si>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</si>
  <si>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</si>
  <si>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</si>
  <si>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</si>
  <si>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</si>
  <si>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</si>
  <si>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</si>
  <si>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</si>
  <si>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</si>
  <si>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</si>
  <si>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</si>
  <si>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</si>
  <si>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</si>
  <si>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</si>
  <si>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</si>
  <si>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</si>
  <si>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</si>
  <si>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</si>
  <si>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</si>
  <si>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</si>
  <si>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</si>
  <si>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</si>
  <si>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</si>
  <si>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</si>
  <si>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</si>
  <si>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</si>
  <si>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</si>
  <si>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</si>
  <si>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</si>
  <si>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</si>
  <si>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</si>
  <si>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</si>
  <si>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</si>
  <si>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</si>
  <si>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</si>
  <si>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</si>
  <si>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</si>
  <si>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</si>
  <si>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</si>
  <si>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</si>
  <si>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</si>
  <si>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</si>
  <si>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</si>
  <si>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</si>
  <si>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</si>
  <si>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</si>
  <si>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</si>
  <si>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</si>
  <si>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</si>
  <si>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</si>
  <si>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</si>
  <si>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</si>
  <si>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</si>
  <si>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</si>
  <si>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</si>
  <si>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</si>
  <si>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</si>
  <si>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</si>
  <si>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</si>
  <si>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</si>
  <si>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</si>
  <si>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</si>
  <si>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</si>
  <si>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</si>
  <si>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</si>
  <si>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</si>
  <si>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</si>
  <si>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</si>
  <si>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</si>
  <si>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</si>
  <si>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</si>
  <si>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</si>
  <si>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</si>
  <si>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</si>
  <si>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</si>
  <si>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</si>
  <si>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</si>
  <si>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</si>
  <si>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</si>
  <si>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</si>
  <si>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</si>
  <si>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</si>
  <si>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</si>
  <si>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</si>
  <si>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</si>
  <si>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</si>
  <si>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</si>
  <si>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</si>
  <si>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</si>
  <si>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</si>
  <si>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</si>
  <si>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</si>
  <si>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</si>
  <si>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</si>
  <si>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</si>
  <si>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</si>
  <si>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</si>
  <si>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</si>
  <si>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</si>
  <si>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</si>
  <si>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</si>
  <si>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</si>
  <si>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</si>
  <si>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</si>
  <si>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</si>
  <si>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</si>
  <si>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</si>
  <si>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</si>
  <si>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</si>
  <si>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</si>
  <si>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</si>
  <si>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</si>
  <si>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</si>
  <si>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</si>
  <si>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</si>
  <si>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</si>
  <si>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</si>
  <si>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</si>
  <si>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</si>
  <si>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</si>
  <si>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</si>
  <si>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</si>
  <si>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</si>
  <si>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</si>
  <si>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</si>
  <si>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</si>
  <si>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</si>
  <si>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</si>
  <si>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</si>
  <si>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</si>
  <si>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</si>
  <si>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</si>
  <si>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</si>
  <si>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</si>
  <si>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</si>
  <si>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</si>
  <si>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</si>
  <si>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</si>
  <si>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</si>
  <si>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</si>
  <si>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</si>
  <si>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</si>
  <si>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</si>
  <si>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</si>
  <si>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</si>
  <si>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</si>
  <si>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</si>
  <si>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</si>
  <si>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</si>
  <si>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</si>
  <si>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</si>
  <si>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</si>
  <si>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</si>
  <si>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</si>
  <si>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</si>
  <si>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</si>
  <si>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</si>
  <si>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</si>
  <si>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</si>
  <si>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</si>
  <si>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</si>
  <si>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</si>
  <si>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</si>
  <si>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</si>
  <si>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</si>
  <si>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</si>
  <si>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</si>
  <si>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</si>
  <si>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</si>
  <si>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</si>
  <si>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</si>
  <si>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</si>
  <si>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</si>
  <si>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</si>
  <si>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</si>
  <si>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</si>
  <si>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</si>
  <si>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</si>
  <si>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</si>
  <si>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</si>
  <si>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</si>
  <si>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</si>
  <si>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</si>
  <si>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</si>
  <si>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</si>
  <si>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</si>
  <si>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</si>
  <si>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</si>
  <si>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</si>
  <si>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</si>
  <si>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</si>
  <si>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</si>
  <si>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</si>
  <si>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</si>
  <si>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</si>
  <si>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</si>
  <si>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</si>
  <si>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</si>
  <si>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</si>
  <si>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</si>
  <si>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</si>
  <si>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</si>
  <si>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</si>
  <si>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</si>
  <si>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</si>
  <si>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</si>
  <si>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</si>
  <si>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</si>
  <si>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</si>
  <si>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</si>
  <si>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</si>
  <si>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</si>
  <si>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</si>
  <si>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</si>
  <si>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</si>
  <si>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</si>
  <si>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</si>
  <si>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</si>
  <si>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</si>
  <si>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</si>
  <si>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</si>
  <si>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</si>
  <si>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</si>
  <si>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</si>
  <si>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</si>
  <si>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</si>
  <si>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</si>
  <si>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</si>
  <si>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</si>
  <si>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</si>
  <si>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</si>
  <si>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</si>
  <si>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</si>
  <si>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</si>
  <si>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</si>
  <si>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</si>
  <si>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</si>
  <si>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</si>
  <si>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</si>
  <si>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</si>
  <si>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</si>
  <si>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</si>
  <si>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</si>
  <si>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</si>
  <si>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</si>
  <si>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</si>
  <si>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</si>
  <si>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</si>
  <si>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</si>
  <si>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</si>
  <si>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</si>
  <si>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</si>
  <si>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</si>
  <si>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</si>
  <si>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</si>
  <si>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</si>
  <si>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</si>
  <si>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</si>
  <si>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</si>
  <si>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</si>
  <si>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</si>
  <si>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</si>
  <si>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</si>
  <si>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</si>
  <si>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</si>
  <si>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</si>
  <si>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</si>
  <si>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</si>
  <si>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</si>
  <si>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</si>
  <si>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</si>
  <si>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</si>
  <si>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</si>
  <si>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</si>
  <si>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</si>
  <si>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</si>
  <si>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</si>
  <si>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</si>
  <si>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</si>
  <si>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</si>
  <si>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</si>
  <si>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</si>
  <si>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</si>
  <si>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</si>
  <si>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</si>
  <si>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</si>
  <si>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</si>
  <si>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</si>
  <si>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</si>
  <si>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</si>
  <si>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</si>
  <si>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</si>
  <si>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</si>
  <si>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</si>
  <si>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</si>
  <si>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</si>
  <si>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</si>
  <si>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</si>
  <si>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</si>
  <si>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</si>
  <si>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</si>
  <si>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</si>
  <si>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</si>
  <si>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</si>
  <si>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</si>
  <si>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</si>
  <si>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</si>
  <si>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</si>
  <si>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</si>
  <si>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</si>
  <si>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</si>
  <si>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</si>
  <si>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</si>
  <si>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</si>
  <si>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</si>
  <si>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</si>
  <si>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</si>
  <si>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</si>
  <si>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</si>
  <si>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</si>
  <si>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</si>
  <si>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</si>
  <si>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</si>
  <si>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</si>
  <si>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</si>
  <si>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</si>
  <si>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</si>
  <si>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</si>
  <si>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</si>
  <si>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</si>
  <si>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</si>
  <si>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</si>
  <si>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</si>
  <si>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</si>
  <si>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</si>
  <si>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</si>
  <si>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</si>
  <si>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</si>
  <si>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</si>
  <si>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</si>
  <si>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</si>
  <si>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</si>
  <si>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</si>
  <si>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</si>
  <si>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</si>
  <si>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</si>
  <si>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</si>
  <si>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</si>
  <si>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</si>
  <si>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</si>
  <si>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</si>
  <si>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</si>
  <si>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</si>
  <si>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</si>
  <si>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</si>
  <si>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</si>
  <si>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</si>
  <si>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</si>
  <si>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</si>
  <si>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</si>
  <si>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</si>
  <si>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</si>
  <si>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</si>
  <si>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</si>
  <si>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</si>
  <si>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</si>
  <si>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</si>
  <si>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</si>
  <si>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</si>
  <si>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</si>
  <si>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</si>
  <si>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</si>
  <si>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</si>
  <si>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</si>
  <si>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</si>
  <si>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</si>
  <si>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</si>
  <si>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</si>
  <si>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</si>
  <si>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</si>
  <si>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</si>
  <si>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</si>
  <si>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</si>
  <si>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</si>
  <si>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</si>
  <si>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</si>
  <si>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</si>
  <si>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</si>
  <si>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</si>
  <si>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</si>
  <si>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</si>
  <si>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</si>
  <si>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</si>
  <si>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</si>
  <si>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</si>
  <si>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</si>
  <si>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</si>
  <si>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</si>
  <si>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</si>
  <si>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</si>
  <si>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</si>
  <si>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</si>
  <si>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</si>
  <si>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</si>
  <si>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</si>
  <si>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</si>
  <si>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</si>
  <si>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</si>
  <si>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</si>
  <si>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</si>
  <si>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</si>
  <si>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</si>
  <si>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</si>
  <si>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</si>
  <si>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</si>
  <si>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</si>
  <si>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</si>
  <si>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</si>
  <si>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</si>
  <si>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</si>
  <si>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</si>
  <si>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</si>
  <si>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</si>
  <si>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</si>
  <si>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</si>
  <si>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</si>
  <si>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</si>
  <si>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</si>
  <si>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</si>
  <si>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</si>
  <si>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</si>
  <si>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</si>
  <si>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</si>
  <si>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</si>
  <si>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</si>
  <si>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</si>
  <si>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</si>
  <si>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</si>
  <si>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</si>
  <si>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</si>
  <si>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</si>
  <si>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</si>
  <si>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</si>
  <si>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</si>
  <si>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</si>
  <si>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</si>
  <si>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</si>
  <si>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</si>
  <si>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</si>
  <si>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</si>
  <si>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</si>
  <si>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</si>
  <si>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</si>
  <si>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</si>
  <si>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</si>
  <si>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</si>
  <si>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</si>
  <si>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</si>
  <si>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</si>
  <si>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</si>
  <si>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</si>
  <si>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</si>
  <si>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</si>
  <si>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</si>
  <si>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</si>
  <si>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</si>
  <si>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</si>
  <si>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</si>
  <si>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</si>
  <si>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</si>
  <si>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</si>
  <si>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</si>
  <si>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</si>
  <si>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</si>
  <si>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</si>
  <si>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</si>
  <si>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</si>
  <si>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</si>
  <si>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</si>
  <si>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</si>
  <si>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</si>
  <si>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</si>
  <si>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</si>
  <si>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</si>
  <si>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</si>
  <si>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</si>
  <si>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</si>
  <si>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</si>
  <si>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</si>
  <si>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</si>
  <si>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</si>
  <si>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</si>
  <si>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</si>
  <si>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</si>
  <si>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</si>
  <si>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</si>
  <si>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</si>
  <si>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</si>
  <si>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</si>
  <si>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</si>
  <si>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</si>
  <si>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</si>
  <si>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</si>
  <si>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</si>
  <si>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</si>
  <si>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</si>
  <si>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</si>
  <si>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</si>
  <si>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</si>
  <si>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</si>
  <si>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</si>
  <si>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</si>
  <si>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</si>
  <si>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</si>
  <si>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</si>
  <si>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</si>
  <si>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</si>
  <si>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</si>
  <si>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</si>
  <si>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</si>
  <si>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</si>
  <si>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</si>
  <si>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</si>
  <si>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</si>
  <si>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</si>
  <si>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</si>
  <si>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</si>
  <si>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</si>
  <si>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</si>
  <si>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</si>
  <si>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</si>
  <si>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</si>
  <si>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</si>
  <si>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</si>
  <si>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</si>
  <si>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</si>
  <si>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</si>
  <si>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</si>
  <si>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</si>
  <si>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</si>
  <si>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</si>
  <si>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</si>
  <si>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</si>
  <si>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</si>
  <si>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</si>
  <si>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</si>
  <si>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</si>
  <si>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</si>
  <si>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</si>
  <si>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</si>
  <si>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</si>
  <si>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</si>
  <si>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</si>
  <si>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</si>
  <si>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</si>
  <si>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</si>
  <si>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</si>
  <si>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</si>
  <si>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</si>
  <si>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</si>
  <si>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</si>
  <si>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</si>
  <si>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</si>
  <si>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</si>
  <si>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</si>
  <si>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</si>
  <si>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</si>
  <si>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</si>
  <si>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</si>
  <si>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</si>
  <si>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</si>
  <si>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</si>
  <si>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</si>
  <si>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</si>
  <si>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</si>
  <si>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</si>
  <si>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</si>
  <si>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</si>
  <si>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</si>
  <si>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</si>
  <si>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</si>
  <si>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</si>
  <si>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</si>
  <si>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</si>
  <si>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</si>
  <si>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</si>
  <si>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</si>
  <si>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</si>
  <si>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</si>
  <si>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</si>
  <si>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</si>
  <si>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</si>
  <si>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</si>
  <si>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</si>
  <si>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</si>
  <si>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</si>
  <si>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</si>
  <si>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</si>
  <si>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</si>
  <si>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</si>
  <si>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</si>
  <si>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</si>
  <si>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</si>
  <si>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</si>
  <si>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</si>
  <si>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</si>
  <si>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</si>
  <si>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</si>
  <si>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</si>
  <si>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</si>
  <si>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</si>
  <si>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</si>
  <si>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</si>
  <si>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</si>
  <si>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</si>
  <si>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</si>
  <si>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</si>
  <si>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</si>
  <si>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</si>
  <si>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</si>
  <si>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</si>
  <si>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</si>
  <si>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</si>
  <si>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</si>
  <si>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</si>
  <si>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</si>
  <si>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</si>
  <si>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</si>
  <si>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</si>
  <si>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</si>
  <si>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</si>
  <si>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</si>
  <si>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</si>
  <si>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</si>
  <si>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</si>
  <si>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</si>
  <si>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</si>
  <si>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</si>
  <si>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</si>
  <si>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</si>
  <si>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</si>
  <si>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</si>
  <si>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</si>
  <si>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</si>
  <si>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</si>
  <si>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</si>
  <si>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</si>
  <si>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</si>
  <si>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</si>
  <si>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</si>
  <si>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</si>
  <si>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</si>
  <si>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</si>
  <si>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</si>
  <si>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</si>
  <si>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</si>
  <si>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</si>
  <si>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</si>
  <si>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</si>
  <si>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</si>
  <si>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</si>
  <si>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</si>
  <si>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</si>
  <si>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</si>
  <si>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</si>
  <si>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</si>
  <si>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</si>
  <si>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</si>
  <si>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</si>
  <si>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</si>
  <si>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</si>
  <si>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</si>
  <si>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</si>
  <si>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</si>
  <si>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</si>
  <si>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</si>
  <si>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</si>
  <si>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</si>
  <si>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</si>
  <si>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</si>
  <si>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</si>
  <si>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</si>
  <si>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</si>
  <si>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</si>
  <si>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</si>
  <si>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</si>
  <si>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</si>
  <si>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</si>
  <si>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</si>
  <si>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</si>
  <si>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</si>
  <si>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</si>
  <si>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</si>
  <si>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</si>
  <si>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</si>
  <si>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</si>
  <si>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</si>
  <si>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</si>
  <si>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</si>
  <si>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</si>
  <si>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</si>
  <si>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</si>
  <si>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</si>
  <si>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</si>
  <si>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</si>
  <si>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</si>
  <si>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</si>
  <si>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</si>
  <si>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</si>
  <si>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</si>
  <si>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</si>
  <si>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</si>
  <si>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</si>
  <si>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</si>
  <si>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</si>
  <si>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</si>
  <si>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</si>
  <si>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</si>
  <si>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</si>
  <si>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</si>
  <si>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</si>
  <si>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</si>
  <si>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</si>
  <si>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</si>
  <si>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</si>
  <si>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</si>
  <si>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</si>
  <si>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</si>
  <si>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</si>
  <si>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</si>
  <si>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</si>
  <si>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</si>
  <si>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</si>
  <si>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</si>
  <si>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</si>
  <si>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</si>
  <si>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</si>
  <si>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</si>
  <si>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</si>
  <si>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</si>
  <si>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</si>
  <si>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</si>
  <si>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</si>
  <si>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</si>
  <si>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</si>
  <si>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</si>
  <si>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</si>
  <si>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</si>
  <si>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</si>
  <si>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</si>
  <si>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</si>
  <si>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</si>
  <si>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</si>
  <si>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</si>
  <si>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</si>
  <si>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</si>
  <si>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</si>
  <si>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</si>
  <si>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</si>
  <si>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</si>
  <si>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</si>
  <si>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</si>
  <si>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</si>
  <si>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</si>
  <si>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</si>
  <si>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</si>
  <si>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</si>
  <si>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</si>
  <si>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</si>
  <si>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</si>
  <si>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</si>
  <si>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</si>
  <si>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</si>
  <si>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</si>
  <si>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</si>
  <si>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</si>
  <si>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</si>
  <si>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</si>
  <si>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</si>
  <si>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</si>
  <si>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</si>
  <si>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</si>
  <si>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</si>
  <si>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</si>
  <si>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</si>
  <si>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</si>
  <si>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</si>
  <si>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</si>
  <si>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</si>
  <si>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</si>
  <si>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</si>
  <si>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</si>
  <si>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</si>
  <si>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</si>
  <si>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</si>
  <si>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</si>
  <si>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</si>
  <si>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</si>
  <si>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</si>
  <si>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</si>
  <si>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</si>
  <si>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</si>
  <si>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</si>
  <si>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</si>
  <si>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</si>
  <si>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</si>
  <si>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</si>
  <si>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</si>
  <si>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</si>
  <si>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</si>
  <si>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</si>
  <si>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</si>
  <si>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</si>
  <si>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</si>
  <si>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</si>
  <si>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</si>
  <si>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</si>
  <si>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</si>
  <si>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</si>
  <si>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</si>
  <si>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</si>
  <si>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</si>
  <si>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</si>
  <si>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</si>
  <si>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</si>
  <si>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</si>
  <si>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</si>
  <si>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</si>
  <si>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</si>
  <si>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</si>
  <si>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</si>
  <si>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</si>
  <si>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</si>
  <si>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</si>
  <si>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</si>
  <si>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</si>
  <si>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</si>
  <si>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</si>
  <si>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</si>
  <si>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</si>
  <si>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</si>
  <si>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</si>
  <si>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</si>
  <si>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</si>
  <si>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</si>
  <si>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</si>
  <si>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</si>
  <si>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</si>
  <si>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</si>
  <si>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</si>
  <si>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</si>
  <si>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</si>
  <si>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</si>
  <si>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</si>
  <si>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</si>
  <si>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</si>
  <si>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</si>
  <si>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</si>
  <si>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</si>
  <si>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</si>
  <si>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</si>
  <si>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</si>
  <si>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</si>
  <si>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</si>
  <si>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</si>
  <si>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</si>
  <si>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</si>
  <si>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</si>
  <si>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</si>
  <si>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</si>
  <si>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</si>
  <si>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</si>
  <si>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</si>
  <si>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</si>
  <si>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</si>
  <si>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</si>
  <si>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</si>
  <si>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</si>
  <si>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</si>
  <si>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</si>
  <si>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</si>
  <si>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</si>
  <si>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</si>
  <si>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</si>
  <si>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</si>
  <si>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</si>
  <si>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</si>
  <si>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</si>
  <si>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</si>
  <si>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</si>
  <si>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</si>
  <si>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</si>
  <si>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</si>
  <si>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</si>
  <si>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</si>
  <si>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</si>
  <si>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</si>
  <si>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</si>
  <si>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</si>
  <si>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</si>
  <si>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</si>
  <si>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</si>
  <si>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</si>
  <si>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</si>
  <si>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</si>
  <si>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</si>
  <si>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</si>
  <si>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</si>
  <si>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</si>
  <si>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</si>
  <si>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</si>
  <si>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</si>
  <si>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</si>
  <si>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</si>
  <si>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</si>
  <si>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</si>
  <si>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</si>
  <si>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</si>
  <si>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</si>
  <si>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</si>
  <si>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</si>
  <si>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</si>
  <si>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</si>
  <si>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</si>
  <si>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</si>
  <si>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</si>
  <si>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</si>
  <si>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</si>
  <si>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</si>
  <si>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</si>
  <si>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</si>
  <si>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</si>
  <si>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</si>
  <si>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</si>
  <si>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</si>
  <si>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</si>
  <si>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</si>
  <si>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</si>
  <si>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</si>
  <si>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</si>
  <si>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</si>
  <si>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</si>
  <si>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</si>
  <si>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</si>
  <si>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</si>
  <si>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</si>
  <si>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</si>
  <si>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</si>
  <si>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</si>
  <si>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</si>
  <si>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</si>
  <si>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</si>
  <si>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</si>
  <si>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</si>
  <si>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</si>
  <si>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</si>
  <si>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</si>
  <si>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</si>
  <si>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</si>
  <si>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</si>
  <si>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</si>
  <si>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</si>
  <si>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</si>
  <si>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</si>
  <si>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</si>
  <si>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</si>
  <si>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</si>
  <si>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</si>
  <si>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</si>
  <si>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</si>
  <si>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</si>
  <si>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</si>
  <si>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</si>
  <si>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</si>
  <si>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</si>
  <si>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</si>
  <si>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</si>
  <si>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</si>
  <si>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</si>
  <si>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</si>
  <si>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</si>
  <si>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</si>
  <si>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</si>
  <si>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</si>
  <si>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</si>
  <si>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</si>
  <si>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</si>
  <si>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</si>
  <si>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</si>
  <si>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</si>
  <si>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</si>
  <si>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</si>
  <si>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</si>
  <si>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</si>
  <si>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</si>
  <si>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</si>
  <si>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</si>
  <si>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</si>
  <si>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</si>
  <si>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</si>
  <si>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</si>
  <si>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</si>
  <si>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</si>
  <si>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</si>
  <si>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</si>
  <si>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</si>
  <si>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</si>
  <si>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</si>
  <si>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</si>
  <si>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</si>
  <si>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</si>
  <si>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</si>
  <si>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</si>
  <si>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</si>
  <si>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</si>
  <si>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</si>
  <si>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</si>
  <si>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</si>
  <si>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</si>
  <si>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</si>
  <si>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</si>
  <si>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</si>
  <si>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</si>
  <si>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</si>
  <si>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</si>
  <si>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</si>
  <si>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</si>
  <si>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</si>
  <si>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</si>
  <si>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</si>
  <si>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</si>
  <si>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</si>
  <si>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</si>
  <si>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</si>
  <si>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</si>
  <si>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</si>
  <si>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</si>
  <si>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</si>
  <si>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</si>
  <si>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</si>
  <si>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</si>
  <si>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</si>
  <si>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</si>
  <si>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</si>
  <si>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</si>
  <si>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</si>
  <si>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</si>
  <si>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</si>
  <si>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</si>
  <si>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</si>
  <si>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</si>
  <si>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</si>
  <si>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</si>
  <si>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</si>
  <si>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</si>
  <si>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</si>
  <si>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</si>
  <si>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</si>
  <si>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</si>
  <si>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</si>
  <si>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</si>
  <si>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</si>
  <si>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</si>
  <si>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</si>
  <si>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</si>
  <si>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</si>
  <si>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</si>
  <si>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</si>
  <si>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</si>
  <si>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</si>
  <si>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</si>
  <si>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</si>
  <si>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</si>
  <si>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</si>
  <si>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</si>
  <si>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</si>
  <si>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</si>
  <si>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</si>
  <si>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</si>
  <si>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</si>
  <si>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</si>
  <si>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</si>
  <si>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</si>
  <si>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</si>
  <si>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</si>
  <si>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</si>
  <si>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</si>
  <si>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</si>
  <si>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</si>
  <si>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</si>
  <si>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</si>
  <si>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</si>
  <si>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</si>
  <si>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</si>
  <si>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</si>
  <si>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</si>
  <si>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</si>
  <si>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</si>
  <si>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</si>
  <si>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</si>
  <si>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</si>
  <si>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</si>
  <si>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</si>
  <si>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</si>
  <si>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</si>
  <si>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</si>
  <si>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</si>
  <si>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</si>
  <si>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</si>
  <si>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</si>
  <si>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</si>
  <si>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</si>
  <si>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</si>
  <si>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</si>
  <si>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</si>
  <si>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</si>
  <si>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</si>
  <si>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</si>
  <si>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</si>
  <si>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</si>
  <si>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</si>
  <si>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</si>
  <si>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</si>
  <si>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</si>
  <si>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</si>
  <si>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</si>
  <si>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</si>
  <si>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</si>
  <si>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</si>
  <si>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</si>
  <si>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</si>
  <si>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</si>
  <si>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</si>
  <si>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</si>
  <si>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</si>
  <si>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</si>
  <si>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</si>
  <si>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</si>
  <si>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</si>
  <si>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</si>
  <si>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</si>
  <si>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</si>
  <si>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</si>
  <si>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</si>
  <si>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</si>
  <si>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</si>
  <si>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</si>
  <si>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</si>
  <si>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</si>
  <si>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</si>
  <si>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</si>
  <si>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</si>
  <si>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</si>
  <si>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</si>
  <si>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</si>
  <si>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</si>
  <si>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</si>
  <si>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</si>
  <si>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</si>
  <si>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</si>
  <si>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</si>
  <si>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</si>
  <si>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</si>
  <si>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</si>
  <si>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</si>
  <si>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</si>
  <si>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</si>
  <si>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</si>
  <si>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</si>
  <si>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</si>
  <si>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</si>
  <si>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</si>
  <si>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</si>
  <si>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</si>
  <si>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</si>
  <si>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</si>
  <si>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</si>
  <si>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</si>
  <si>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</si>
  <si>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</si>
  <si>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</si>
  <si>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</si>
  <si>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</si>
  <si>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</si>
  <si>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</si>
  <si>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</si>
  <si>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</si>
  <si>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</si>
  <si>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</si>
  <si>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</si>
  <si>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</si>
  <si>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</si>
  <si>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</si>
  <si>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</si>
  <si>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</si>
  <si>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</si>
  <si>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</si>
  <si>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</si>
  <si>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</si>
  <si>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</si>
  <si>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</si>
  <si>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</si>
  <si>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</si>
  <si>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</si>
  <si>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</si>
  <si>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</si>
  <si>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</si>
  <si>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</si>
  <si>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</si>
  <si>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</si>
  <si>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</si>
  <si>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</si>
  <si>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</si>
  <si>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</si>
  <si>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</si>
  <si>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</si>
  <si>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</si>
  <si>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</si>
  <si>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</si>
  <si>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</si>
  <si>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</si>
  <si>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</si>
  <si>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</si>
  <si>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</si>
  <si>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</si>
  <si>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</si>
  <si>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</si>
  <si>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</si>
  <si>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</si>
  <si>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</si>
  <si>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</si>
  <si>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</si>
  <si>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</si>
  <si>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</si>
  <si>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</si>
  <si>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</si>
  <si>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</si>
  <si>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</si>
  <si>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</si>
  <si>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</si>
  <si>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</si>
  <si>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</si>
  <si>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</si>
  <si>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</si>
  <si>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</si>
  <si>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</si>
  <si>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</si>
  <si>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</si>
  <si>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</si>
  <si>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</si>
  <si>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</si>
  <si>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</si>
  <si>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</si>
  <si>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</si>
  <si>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</si>
  <si>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</si>
  <si>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</si>
  <si>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</si>
  <si>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</si>
  <si>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</si>
  <si>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</si>
  <si>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</si>
  <si>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</si>
  <si>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</si>
  <si>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</si>
  <si>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</si>
  <si>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</si>
  <si>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</si>
  <si>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</si>
  <si>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</si>
  <si>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</si>
  <si>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</si>
  <si>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</si>
  <si>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</si>
  <si>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</si>
  <si>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</si>
  <si>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</si>
  <si>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</si>
  <si>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</si>
  <si>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</si>
  <si>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</si>
  <si>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</si>
  <si>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</si>
  <si>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</si>
  <si>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</si>
  <si>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</si>
  <si>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</si>
  <si>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</si>
  <si>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</si>
  <si>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</si>
  <si>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</si>
  <si>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</si>
  <si>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</si>
  <si>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</si>
  <si>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</si>
  <si>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</si>
  <si>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</si>
  <si>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</si>
  <si>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</si>
  <si>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</si>
  <si>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</si>
  <si>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</si>
  <si>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</si>
  <si>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</si>
  <si>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</si>
  <si>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</si>
  <si>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</si>
  <si>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</si>
  <si>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</si>
  <si>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</si>
  <si>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</si>
  <si>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</si>
  <si>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</si>
  <si>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</si>
  <si>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</si>
  <si>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</si>
  <si>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</si>
  <si>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</si>
  <si>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</si>
  <si>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</si>
  <si>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</si>
  <si>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</si>
  <si>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</si>
  <si>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</si>
  <si>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</si>
  <si>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</si>
  <si>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</si>
  <si>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</si>
  <si>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</si>
  <si>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</si>
  <si>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</si>
  <si>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</si>
  <si>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</si>
  <si>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</si>
  <si>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</si>
  <si>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</si>
  <si>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</si>
  <si>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</si>
  <si>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</si>
  <si>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</si>
  <si>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</si>
  <si>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</si>
  <si>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</si>
  <si>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</si>
  <si>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</si>
  <si>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</si>
  <si>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</si>
  <si>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</si>
  <si>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</si>
  <si>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</si>
  <si>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</si>
  <si>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</si>
  <si>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</si>
  <si>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</si>
  <si>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</si>
  <si>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</si>
  <si>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</si>
  <si>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</si>
  <si>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</si>
  <si>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</si>
  <si>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</si>
  <si>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</si>
  <si>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</si>
  <si>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</si>
  <si>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</si>
  <si>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</si>
  <si>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</si>
  <si>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</si>
  <si>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</si>
  <si>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</si>
  <si>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</si>
  <si>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</si>
  <si>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</si>
  <si>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</si>
  <si>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</si>
  <si>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</si>
  <si>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</si>
  <si>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</si>
  <si>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</si>
  <si>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</si>
  <si>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</si>
  <si>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</si>
  <si>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</si>
  <si>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</si>
  <si>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</si>
  <si>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</si>
  <si>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</si>
  <si>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</si>
  <si>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</si>
  <si>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</si>
  <si>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</si>
  <si>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</si>
  <si>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</si>
  <si>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</si>
  <si>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</si>
  <si>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</si>
  <si>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</si>
  <si>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</si>
  <si>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</si>
  <si>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</si>
  <si>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</si>
  <si>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</si>
  <si>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</si>
  <si>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</si>
  <si>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</si>
  <si>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</si>
  <si>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</si>
  <si>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</si>
  <si>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</si>
  <si>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</si>
  <si>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</si>
  <si>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</si>
  <si>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</si>
  <si>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</si>
  <si>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</si>
  <si>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</si>
  <si>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</si>
  <si>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</si>
  <si>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</si>
  <si>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</si>
  <si>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</si>
  <si>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</si>
  <si>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</si>
  <si>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</si>
  <si>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</si>
  <si>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</si>
  <si>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</si>
  <si>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</si>
  <si>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</si>
  <si>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</si>
  <si>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</si>
  <si>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</si>
  <si>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</si>
  <si>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</si>
  <si>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</si>
  <si>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</si>
  <si>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</si>
  <si>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</si>
  <si>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</si>
  <si>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</si>
  <si>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</si>
  <si>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</si>
  <si>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</si>
  <si>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</si>
  <si>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</si>
  <si>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</si>
  <si>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</si>
  <si>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</si>
  <si>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</si>
  <si>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</si>
  <si>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</si>
  <si>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</si>
  <si>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</si>
  <si>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</si>
  <si>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</si>
  <si>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</si>
  <si>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</si>
  <si>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</si>
  <si>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</si>
  <si>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</si>
  <si>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</si>
  <si>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</si>
  <si>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</si>
  <si>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</si>
  <si>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</si>
  <si>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</si>
  <si>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</si>
  <si>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</si>
  <si>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</si>
  <si>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</si>
  <si>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</si>
  <si>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</si>
  <si>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</si>
  <si>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</si>
  <si>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</si>
  <si>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</si>
  <si>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</si>
  <si>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</si>
  <si>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</si>
  <si>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</si>
  <si>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</si>
  <si>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</si>
  <si>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</si>
  <si>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</si>
  <si>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</si>
  <si>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</si>
  <si>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</si>
  <si>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</si>
  <si>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</si>
  <si>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</si>
  <si>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</si>
  <si>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</si>
  <si>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</si>
  <si>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</si>
  <si>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</si>
  <si>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</si>
  <si>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</si>
  <si>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</si>
  <si>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</si>
  <si>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</si>
  <si>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</si>
  <si>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</si>
  <si>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</si>
  <si>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</si>
  <si>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</si>
  <si>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</si>
  <si>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</si>
  <si>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</si>
  <si>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</si>
  <si>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</si>
  <si>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</si>
  <si>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</si>
  <si>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</si>
  <si>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</si>
  <si>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</si>
  <si>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</si>
  <si>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</si>
  <si>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</si>
  <si>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</si>
  <si>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</si>
  <si>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</si>
  <si>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</si>
  <si>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</si>
  <si>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</si>
  <si>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</si>
  <si>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</si>
  <si>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</si>
  <si>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</si>
  <si>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</si>
  <si>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</si>
  <si>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</si>
  <si>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</si>
  <si>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</si>
  <si>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</si>
  <si>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</si>
  <si>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</si>
  <si>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</si>
  <si>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</si>
  <si>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</si>
  <si>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</si>
  <si>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</si>
  <si>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</si>
  <si>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</si>
  <si>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</si>
  <si>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</si>
  <si>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</si>
  <si>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</si>
  <si>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</si>
  <si>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</si>
  <si>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</si>
  <si>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</si>
  <si>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</si>
  <si>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</si>
  <si>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</si>
  <si>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</si>
  <si>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</si>
  <si>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</si>
  <si>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</si>
  <si>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</si>
  <si>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</si>
  <si>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</si>
  <si>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</si>
  <si>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</si>
  <si>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</si>
  <si>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</si>
  <si>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</si>
  <si>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</si>
  <si>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</si>
  <si>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</si>
  <si>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</si>
  <si>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</si>
  <si>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</si>
  <si>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</si>
  <si>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</si>
  <si>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</si>
  <si>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</si>
  <si>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</si>
  <si>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</si>
  <si>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</si>
  <si>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</si>
  <si>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</si>
  <si>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</si>
  <si>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</si>
  <si>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</si>
  <si>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</si>
  <si>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</si>
  <si>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</si>
  <si>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</si>
  <si>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</si>
  <si>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</si>
  <si>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</si>
  <si>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</si>
  <si>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</si>
  <si>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</si>
  <si>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</si>
  <si>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</si>
  <si>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</si>
  <si>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</si>
  <si>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</si>
  <si>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</si>
  <si>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</si>
  <si>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</si>
  <si>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</si>
  <si>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</si>
  <si>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</si>
  <si>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</si>
  <si>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</si>
  <si>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</si>
  <si>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</si>
  <si>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</si>
  <si>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</si>
  <si>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</si>
  <si>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</si>
  <si>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</si>
  <si>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</si>
  <si>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</si>
  <si>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</si>
  <si>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</si>
  <si>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</si>
  <si>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</si>
  <si>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</si>
  <si>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</si>
  <si>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</si>
  <si>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</si>
  <si>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</si>
  <si>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</si>
  <si>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</si>
  <si>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</si>
  <si>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</si>
  <si>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</si>
  <si>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</si>
  <si>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</si>
  <si>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</si>
  <si>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</si>
  <si>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</si>
  <si>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</si>
  <si>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</si>
  <si>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</si>
  <si>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</si>
  <si>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</si>
  <si>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</si>
  <si>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</si>
  <si>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</si>
  <si>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</si>
  <si>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</si>
  <si>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</si>
  <si>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</si>
  <si>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</si>
  <si>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</si>
  <si>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</si>
  <si>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</si>
  <si>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</si>
  <si>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</si>
  <si>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</si>
  <si>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</si>
  <si>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</si>
  <si>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</si>
  <si>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</si>
  <si>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</si>
  <si>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</si>
  <si>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</si>
  <si>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</si>
  <si>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</si>
  <si>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</si>
  <si>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</si>
  <si>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</si>
  <si>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</si>
  <si>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</si>
  <si>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</si>
  <si>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</si>
  <si>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</si>
  <si>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</si>
  <si>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</si>
  <si>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</si>
  <si>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</si>
  <si>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</si>
  <si>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</si>
  <si>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</si>
  <si>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</si>
  <si>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</si>
  <si>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</si>
  <si>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</si>
  <si>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</si>
  <si>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</si>
  <si>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</si>
  <si>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</si>
  <si>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</si>
  <si>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</si>
  <si>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</si>
  <si>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</si>
  <si>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</si>
  <si>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</si>
  <si>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</si>
  <si>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</si>
  <si>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</si>
  <si>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</si>
  <si>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</si>
  <si>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</si>
  <si>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</si>
  <si>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</si>
  <si>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</si>
  <si>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</si>
  <si>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</si>
  <si>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</si>
  <si>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</si>
  <si>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</si>
  <si>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</si>
  <si>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</si>
  <si>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</si>
  <si>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</si>
  <si>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</si>
  <si>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</si>
  <si>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</si>
  <si>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</si>
  <si>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</si>
  <si>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</si>
  <si>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</si>
  <si>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</si>
  <si>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</si>
  <si>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</si>
  <si>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</si>
  <si>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</si>
  <si>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</si>
  <si>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</si>
  <si>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</si>
  <si>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</si>
  <si>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</si>
  <si>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</si>
  <si>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</si>
  <si>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</si>
  <si>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</si>
  <si>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</si>
  <si>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</si>
  <si>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</si>
  <si>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</si>
  <si>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</si>
  <si>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</si>
  <si>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</si>
  <si>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</si>
  <si>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</si>
  <si>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</si>
  <si>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</si>
  <si>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</si>
  <si>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</si>
  <si>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</si>
  <si>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</si>
  <si>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</si>
  <si>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</si>
  <si>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</si>
  <si>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</si>
  <si>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</si>
  <si>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</si>
  <si>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</si>
  <si>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</si>
  <si>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</si>
  <si>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</si>
  <si>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</si>
  <si>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</si>
  <si>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</si>
  <si>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</si>
  <si>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</si>
  <si>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</si>
  <si>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</si>
  <si>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</si>
  <si>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</si>
  <si>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</si>
  <si>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</si>
  <si>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</si>
  <si>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</si>
  <si>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</si>
  <si>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</si>
  <si>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</si>
  <si>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</si>
  <si>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</si>
  <si>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</si>
  <si>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</si>
  <si>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</si>
  <si>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</si>
  <si>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</si>
  <si>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</si>
  <si>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</si>
  <si>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</si>
  <si>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</si>
  <si>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</si>
  <si>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</si>
  <si>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</si>
  <si>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</si>
  <si>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</si>
  <si>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</si>
  <si>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</si>
  <si>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</si>
  <si>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</si>
  <si>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</si>
  <si>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</si>
  <si>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</si>
  <si>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</si>
  <si>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</si>
  <si>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</si>
  <si>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</si>
  <si>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</si>
  <si>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</si>
  <si>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</si>
  <si>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</si>
  <si>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</si>
  <si>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</si>
  <si>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</si>
  <si>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</si>
  <si>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</si>
  <si>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</si>
  <si>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</si>
  <si>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</si>
  <si>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</si>
  <si>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</si>
  <si>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</si>
  <si>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</si>
  <si>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</si>
  <si>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</si>
  <si>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</si>
  <si>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</si>
  <si>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</si>
  <si>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</si>
  <si>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</si>
  <si>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</si>
  <si>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</si>
  <si>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</si>
  <si>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</si>
  <si>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</si>
  <si>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</si>
  <si>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</si>
  <si>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</si>
  <si>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</si>
  <si>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</si>
  <si>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</si>
  <si>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</si>
  <si>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</si>
  <si>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</si>
  <si>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</si>
  <si>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</si>
  <si>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</si>
  <si>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</si>
  <si>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</si>
  <si>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</si>
  <si>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</si>
  <si>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</si>
  <si>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</si>
  <si>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</si>
  <si>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</si>
  <si>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</si>
  <si>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</si>
  <si>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</si>
  <si>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</si>
  <si>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</si>
  <si>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</si>
  <si>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</si>
  <si>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</si>
  <si>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</si>
  <si>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</si>
  <si>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</si>
  <si>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</si>
  <si>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</si>
  <si>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</si>
  <si>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</si>
  <si>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</si>
  <si>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</si>
  <si>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</si>
  <si>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</si>
  <si>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</si>
  <si>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</si>
  <si>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</si>
  <si>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</si>
  <si>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</si>
  <si>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</si>
  <si>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</si>
  <si>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</si>
  <si>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</si>
  <si>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</si>
  <si>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</si>
  <si>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</si>
  <si>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</si>
  <si>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</si>
  <si>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</si>
  <si>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</si>
  <si>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</si>
  <si>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</si>
  <si>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</si>
  <si>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</si>
  <si>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</si>
  <si>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</si>
  <si>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</si>
  <si>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</si>
  <si>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</si>
  <si>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</si>
  <si>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</si>
  <si>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</si>
  <si>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</si>
  <si>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</si>
  <si>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</si>
  <si>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</si>
  <si>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</si>
  <si>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</si>
  <si>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</si>
  <si>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</si>
  <si>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</si>
  <si>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</si>
  <si>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</si>
  <si>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</si>
  <si>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</si>
  <si>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</si>
  <si>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</si>
  <si>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</si>
  <si>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</si>
  <si>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</si>
  <si>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</si>
  <si>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</si>
  <si>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</si>
  <si>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</si>
  <si>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</si>
  <si>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</si>
  <si>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</si>
  <si>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</si>
  <si>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</si>
  <si>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</si>
  <si>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</si>
  <si>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</si>
  <si>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</si>
  <si>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</si>
  <si>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</si>
  <si>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</si>
  <si>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</si>
  <si>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</si>
  <si>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</si>
  <si>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</si>
  <si>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</si>
  <si>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</si>
  <si>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</si>
  <si>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</si>
  <si>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</si>
  <si>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</si>
  <si>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</si>
  <si>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</si>
  <si>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</si>
  <si>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</si>
  <si>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</si>
  <si>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</si>
  <si>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</si>
  <si>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</si>
  <si>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</si>
  <si>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</si>
  <si>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</si>
  <si>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</si>
  <si>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</si>
  <si>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</si>
  <si>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</si>
  <si>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</si>
  <si>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</si>
  <si>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</si>
  <si>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</si>
  <si>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</si>
  <si>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</si>
  <si>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</si>
  <si>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</si>
  <si>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</si>
  <si>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</si>
  <si>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</si>
  <si>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</si>
  <si>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</si>
  <si>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</si>
  <si>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</si>
  <si>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</si>
  <si>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</si>
  <si>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</si>
  <si>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</si>
  <si>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</si>
  <si>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</si>
  <si>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</si>
  <si>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</si>
  <si>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</si>
  <si>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</si>
  <si>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</si>
  <si>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</si>
  <si>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</si>
  <si>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</si>
  <si>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</si>
  <si>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</si>
  <si>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</si>
  <si>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</si>
  <si>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</si>
  <si>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</si>
  <si>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</si>
  <si>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</si>
  <si>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</si>
  <si>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</si>
  <si>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</si>
  <si>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</si>
  <si>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</si>
  <si>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</si>
  <si>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</si>
  <si>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</si>
  <si>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</si>
  <si>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</si>
  <si>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</si>
  <si>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</si>
  <si>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</si>
  <si>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</si>
  <si>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</si>
  <si>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</si>
  <si>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</si>
  <si>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</si>
  <si>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</si>
  <si>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</si>
  <si>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</si>
  <si>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</si>
  <si>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</si>
  <si>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</si>
  <si>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</si>
  <si>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</si>
  <si>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</si>
  <si>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</si>
  <si>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</si>
  <si>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</si>
  <si>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</si>
  <si>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</si>
  <si>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</si>
  <si>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</si>
  <si>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</si>
  <si>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</si>
  <si>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</si>
  <si>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</si>
  <si>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</si>
  <si>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</si>
  <si>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</si>
  <si>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</si>
  <si>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</si>
  <si>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</si>
  <si>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</si>
  <si>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</si>
  <si>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</si>
  <si>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</si>
  <si>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</si>
  <si>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</si>
  <si>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</si>
  <si>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</si>
  <si>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</si>
  <si>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</si>
  <si>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</si>
  <si>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</si>
  <si>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</si>
  <si>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</si>
  <si>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</si>
  <si>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</si>
  <si>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</si>
  <si>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</si>
  <si>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</si>
  <si>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</si>
  <si>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</si>
  <si>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</si>
  <si>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</si>
  <si>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</si>
  <si>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</si>
  <si>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</si>
  <si>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</si>
  <si>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</si>
  <si>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</si>
  <si>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</si>
  <si>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</si>
  <si>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</si>
  <si>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</si>
  <si>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</si>
  <si>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</si>
  <si>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</si>
  <si>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</si>
  <si>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</si>
  <si>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</si>
  <si>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</si>
  <si>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</si>
  <si>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</si>
  <si>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</si>
  <si>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</si>
  <si>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</si>
  <si>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</si>
  <si>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</si>
  <si>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</si>
  <si>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</si>
  <si>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</si>
  <si>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</si>
  <si>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</si>
  <si>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</si>
  <si>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</si>
  <si>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</si>
  <si>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</si>
  <si>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</si>
  <si>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</si>
  <si>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</si>
  <si>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</si>
  <si>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</si>
  <si>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</si>
  <si>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</si>
  <si>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</si>
  <si>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</si>
  <si>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</si>
  <si>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</si>
  <si>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</si>
  <si>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</si>
  <si>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</si>
  <si>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</si>
  <si>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</si>
  <si>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</si>
  <si>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</si>
  <si>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</si>
  <si>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</si>
  <si>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</si>
  <si>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</si>
  <si>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</si>
  <si>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</si>
  <si>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</si>
  <si>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</si>
  <si>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</si>
  <si>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</si>
  <si>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</si>
  <si>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</si>
  <si>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</si>
  <si>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</si>
  <si>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</si>
  <si>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</si>
  <si>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</si>
  <si>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</si>
  <si>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</si>
  <si>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</si>
  <si>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</si>
  <si>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</si>
  <si>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</si>
  <si>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</si>
  <si>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</si>
  <si>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</si>
  <si>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</si>
  <si>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</si>
  <si>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</si>
  <si>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</si>
  <si>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</si>
  <si>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</si>
  <si>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</si>
  <si>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</si>
  <si>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</si>
  <si>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</si>
  <si>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</si>
  <si>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</si>
  <si>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</si>
  <si>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</si>
  <si>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</si>
  <si>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</si>
  <si>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</si>
  <si>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</si>
  <si>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</si>
  <si>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</si>
  <si>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</si>
  <si>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</si>
  <si>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</si>
  <si>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</si>
  <si>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</si>
  <si>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</si>
  <si>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</si>
  <si>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</si>
  <si>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</si>
  <si>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</si>
  <si>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</si>
  <si>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</si>
  <si>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</si>
  <si>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</si>
  <si>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</si>
  <si>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</si>
  <si>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</si>
  <si>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</si>
  <si>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</si>
  <si>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</si>
  <si>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</si>
  <si>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</si>
  <si>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</si>
  <si>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</si>
  <si>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</si>
  <si>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</si>
  <si>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</si>
  <si>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</si>
  <si>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</si>
  <si>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</si>
  <si>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</si>
  <si>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</si>
  <si>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</si>
  <si>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</si>
  <si>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</si>
  <si>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</si>
  <si>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</si>
  <si>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</si>
  <si>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</si>
  <si>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</si>
  <si>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</si>
  <si>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</si>
  <si>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</si>
  <si>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</si>
  <si>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</si>
  <si>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</si>
  <si>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</si>
  <si>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</si>
  <si>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</si>
  <si>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</si>
  <si>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</si>
  <si>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</si>
  <si>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</si>
  <si>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</si>
  <si>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</si>
  <si>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</si>
  <si>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</si>
  <si>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</si>
  <si>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</si>
  <si>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</si>
  <si>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</si>
  <si>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</si>
  <si>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</si>
  <si>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</si>
  <si>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</si>
  <si>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</si>
  <si>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</si>
  <si>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</si>
  <si>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</si>
  <si>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</si>
  <si>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</si>
  <si>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</si>
  <si>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</si>
  <si>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</si>
  <si>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</si>
  <si>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</si>
  <si>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</si>
  <si>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</si>
  <si>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</si>
  <si>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</si>
  <si>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</si>
  <si>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</si>
  <si>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</si>
  <si>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</si>
  <si>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</si>
  <si>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</si>
  <si>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</si>
  <si>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</si>
  <si>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</si>
  <si>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</si>
  <si>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</si>
  <si>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</si>
  <si>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</si>
  <si>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</si>
  <si>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</si>
  <si>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</si>
  <si>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</si>
  <si>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</si>
  <si>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</si>
  <si>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</si>
  <si>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</si>
  <si>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</si>
  <si>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</si>
  <si>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</si>
  <si>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</si>
  <si>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</si>
  <si>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</si>
  <si>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</si>
  <si>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</si>
  <si>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</si>
  <si>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</si>
  <si>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</si>
  <si>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</si>
  <si>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</si>
  <si>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</si>
  <si>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</si>
  <si>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</si>
  <si>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</si>
  <si>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</si>
  <si>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</si>
  <si>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</si>
  <si>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</si>
  <si>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</si>
  <si>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</si>
  <si>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</si>
  <si>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</si>
  <si>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</si>
  <si>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</si>
  <si>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</si>
  <si>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</si>
  <si>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</si>
  <si>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</si>
  <si>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</si>
  <si>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</si>
  <si>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</si>
  <si>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</si>
  <si>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</si>
  <si>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</si>
  <si>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</si>
  <si>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</si>
  <si>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</si>
  <si>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</si>
  <si>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</si>
  <si>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</si>
  <si>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</si>
  <si>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</si>
  <si>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</si>
  <si>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</si>
  <si>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</si>
  <si>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</si>
  <si>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</si>
  <si>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</si>
  <si>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</si>
  <si>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</si>
  <si>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</si>
  <si>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</si>
  <si>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</si>
  <si>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</si>
  <si>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</si>
  <si>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</si>
  <si>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</si>
  <si>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</si>
  <si>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</si>
  <si>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</si>
  <si>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</si>
  <si>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</si>
  <si>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</si>
  <si>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</si>
  <si>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</si>
  <si>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</si>
  <si>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</si>
  <si>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</si>
  <si>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</si>
  <si>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</si>
  <si>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</si>
  <si>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</si>
  <si>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</si>
  <si>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</si>
  <si>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</si>
  <si>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</si>
  <si>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</si>
  <si>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</si>
  <si>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</si>
  <si>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</si>
  <si>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</si>
  <si>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</si>
  <si>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</si>
  <si>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</si>
  <si>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</si>
  <si>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</si>
  <si>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</si>
  <si>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</si>
  <si>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</si>
  <si>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</si>
  <si>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</si>
  <si>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</si>
  <si>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</si>
  <si>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</si>
  <si>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</si>
  <si>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</si>
  <si>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</si>
  <si>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</si>
  <si>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</si>
  <si>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</si>
  <si>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</si>
  <si>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</si>
  <si>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</si>
  <si>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</si>
  <si>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</si>
  <si>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</si>
  <si>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</si>
  <si>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</si>
  <si>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</si>
  <si>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</si>
  <si>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</si>
  <si>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</si>
  <si>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</si>
  <si>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</si>
  <si>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</si>
  <si>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</si>
  <si>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</si>
  <si>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</si>
  <si>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</si>
  <si>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</si>
  <si>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</si>
  <si>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</si>
  <si>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</si>
  <si>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</si>
  <si>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</si>
  <si>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</si>
  <si>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</si>
  <si>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</si>
  <si>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</si>
  <si>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</si>
  <si>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</si>
  <si>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</si>
  <si>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</si>
  <si>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</si>
  <si>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</si>
  <si>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</si>
  <si>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</si>
  <si>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</si>
  <si>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</si>
  <si>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</si>
  <si>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</si>
  <si>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</si>
  <si>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</si>
  <si>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</si>
  <si>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</si>
  <si>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</si>
  <si>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</si>
  <si>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</si>
  <si>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</si>
  <si>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</si>
  <si>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</si>
  <si>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</si>
  <si>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</si>
  <si>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</si>
  <si>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</si>
  <si>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</si>
  <si>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</si>
  <si>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</si>
  <si>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</si>
  <si>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</si>
  <si>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</si>
  <si>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</si>
  <si>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</si>
  <si>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</si>
  <si>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</si>
  <si>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</si>
  <si>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</si>
  <si>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</si>
  <si>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</si>
  <si>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</si>
  <si>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</si>
  <si>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</si>
  <si>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</si>
  <si>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</si>
  <si>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</si>
  <si>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</si>
  <si>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</si>
  <si>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</si>
  <si>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</si>
  <si>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</si>
  <si>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</si>
  <si>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</si>
  <si>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</si>
  <si>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</si>
  <si>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</si>
  <si>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</si>
  <si>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</si>
  <si>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</si>
  <si>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</si>
  <si>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</si>
  <si>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</si>
  <si>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</si>
  <si>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</si>
  <si>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</si>
  <si>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</si>
  <si>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</si>
  <si>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</si>
  <si>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</si>
  <si>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</si>
  <si>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</si>
  <si>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</si>
  <si>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</si>
  <si>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</si>
  <si>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</si>
  <si>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</si>
  <si>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</si>
  <si>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</si>
  <si>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</si>
  <si>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</si>
  <si>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</si>
  <si>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</si>
  <si>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</si>
  <si>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</si>
  <si>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</si>
  <si>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</si>
  <si>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</si>
  <si>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</si>
  <si>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</si>
  <si>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</si>
  <si>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</si>
  <si>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</si>
  <si>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</si>
  <si>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</si>
  <si>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</si>
  <si>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</si>
  <si>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</si>
  <si>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</si>
  <si>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</si>
  <si>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</si>
  <si>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</si>
  <si>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</si>
  <si>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</si>
  <si>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</si>
  <si>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</si>
  <si>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</si>
  <si>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</si>
  <si>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</si>
  <si>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</si>
  <si>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</si>
  <si>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</si>
  <si>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</si>
  <si>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</si>
  <si>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</si>
  <si>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</si>
  <si>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</si>
  <si>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</si>
  <si>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</si>
  <si>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</si>
  <si>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</si>
  <si>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</si>
  <si>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</si>
  <si>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</si>
  <si>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</si>
  <si>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</si>
  <si>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</si>
  <si>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</si>
  <si>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</si>
  <si>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</si>
  <si>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</si>
  <si>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</si>
  <si>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</si>
  <si>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</si>
  <si>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</si>
  <si>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</si>
  <si>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</si>
  <si>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</si>
  <si>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</si>
  <si>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</si>
  <si>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</si>
  <si>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</si>
  <si>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</si>
  <si>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</si>
  <si>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</si>
  <si>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</si>
  <si>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</si>
  <si>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</si>
  <si>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</si>
  <si>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</si>
  <si>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</si>
  <si>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</si>
  <si>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</si>
  <si>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</si>
  <si>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</si>
  <si>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</si>
  <si>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</si>
  <si>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</si>
  <si>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</si>
  <si>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</si>
  <si>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</si>
  <si>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</si>
  <si>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</si>
  <si>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</si>
  <si>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</si>
  <si>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</si>
  <si>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</si>
  <si>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</si>
  <si>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</si>
  <si>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</si>
  <si>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</si>
  <si>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</si>
  <si>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</si>
  <si>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</si>
  <si>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</si>
  <si>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</si>
  <si>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</si>
  <si>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</si>
  <si>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</si>
  <si>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</si>
  <si>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</si>
  <si>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</si>
  <si>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</si>
  <si>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</si>
  <si>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</si>
  <si>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</si>
  <si>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</si>
  <si>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</si>
  <si>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</si>
  <si>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</si>
  <si>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</si>
  <si>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</si>
  <si>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</si>
  <si>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</si>
  <si>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</si>
  <si>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</si>
  <si>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</si>
  <si>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</si>
  <si>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</si>
  <si>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</si>
  <si>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</si>
  <si>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</si>
  <si>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</si>
  <si>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</si>
  <si>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</si>
  <si>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</si>
  <si>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</si>
  <si>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</si>
  <si>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</si>
  <si>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</si>
  <si>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</si>
  <si>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</si>
  <si>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</si>
  <si>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</si>
  <si>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</si>
  <si>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</si>
  <si>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</si>
  <si>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</si>
  <si>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</si>
  <si>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</si>
  <si>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</si>
  <si>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</si>
  <si>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</si>
  <si>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</si>
  <si>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</si>
  <si>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</si>
  <si>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</si>
  <si>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</si>
  <si>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</si>
  <si>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</si>
  <si>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</si>
  <si>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</si>
  <si>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</si>
  <si>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</si>
  <si>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</si>
  <si>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</si>
  <si>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</si>
  <si>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</si>
  <si>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</si>
  <si>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</si>
  <si>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</si>
  <si>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</si>
  <si>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</si>
  <si>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</si>
  <si>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</si>
  <si>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</si>
  <si>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</si>
  <si>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</si>
  <si>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</si>
  <si>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</si>
  <si>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</si>
  <si>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</si>
  <si>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</si>
  <si>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</si>
  <si>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</si>
  <si>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</si>
  <si>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</si>
  <si>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</si>
  <si>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</si>
  <si>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</si>
  <si>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</si>
  <si>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</si>
  <si>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</si>
  <si>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</si>
  <si>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</si>
  <si>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</si>
  <si>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</si>
  <si>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</si>
  <si>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</si>
  <si>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</si>
  <si>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</si>
  <si>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</si>
  <si>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</si>
  <si>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</si>
  <si>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</si>
  <si>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</si>
  <si>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</si>
  <si>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</si>
  <si>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</si>
  <si>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</si>
  <si>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</si>
  <si>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</si>
  <si>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</si>
  <si>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</si>
  <si>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</si>
  <si>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</si>
  <si>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</si>
  <si>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</si>
  <si>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</si>
  <si>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</si>
  <si>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</si>
  <si>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</si>
  <si>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</si>
  <si>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</si>
  <si>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</si>
  <si>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</si>
  <si>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</si>
  <si>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</si>
  <si>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</si>
  <si>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</si>
  <si>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</si>
  <si>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</si>
  <si>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</si>
  <si>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</si>
  <si>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</si>
  <si>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</si>
  <si>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</si>
  <si>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</si>
  <si>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</si>
  <si>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</si>
  <si>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</si>
  <si>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</si>
  <si>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</si>
  <si>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</si>
  <si>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</si>
  <si>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</si>
  <si>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</si>
  <si>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</si>
  <si>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</si>
  <si>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</si>
  <si>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</si>
  <si>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</si>
  <si>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</si>
  <si>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</si>
  <si>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</si>
  <si>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</si>
  <si>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</si>
  <si>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</si>
  <si>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</si>
  <si>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</si>
  <si>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</si>
  <si>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</si>
  <si>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</si>
  <si>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</si>
  <si>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</si>
  <si>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</si>
  <si>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</si>
  <si>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</si>
  <si>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</si>
  <si>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</si>
  <si>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</si>
  <si>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</si>
  <si>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</si>
  <si>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</si>
  <si>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</si>
  <si>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</si>
  <si>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</si>
  <si>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</si>
  <si>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</si>
  <si>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</si>
  <si>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</si>
  <si>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</si>
  <si>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</si>
  <si>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</si>
  <si>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</si>
  <si>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</si>
  <si>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</si>
  <si>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</si>
  <si>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</si>
  <si>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</si>
  <si>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</si>
  <si>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</si>
  <si>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</si>
  <si>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</si>
  <si>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</si>
  <si>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</si>
  <si>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</si>
  <si>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</si>
  <si>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</si>
  <si>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</si>
  <si>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</si>
  <si>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</si>
  <si>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</si>
  <si>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</si>
  <si>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</si>
  <si>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</si>
  <si>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</si>
  <si>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</si>
  <si>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</si>
  <si>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</si>
  <si>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</si>
  <si>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</si>
  <si>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</si>
  <si>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</si>
  <si>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</si>
  <si>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</si>
  <si>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</si>
  <si>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</si>
  <si>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</si>
  <si>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</si>
  <si>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</si>
  <si>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</si>
  <si>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</si>
  <si>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</si>
  <si>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</si>
  <si>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</si>
  <si>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</si>
  <si>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</si>
  <si>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</si>
  <si>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</si>
  <si>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</si>
  <si>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</si>
  <si>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</si>
  <si>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</si>
  <si>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</si>
  <si>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</si>
  <si>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</si>
  <si>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</si>
  <si>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</si>
  <si>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</si>
  <si>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</si>
  <si>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</si>
  <si>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</si>
  <si>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</si>
  <si>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</si>
  <si>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</si>
  <si>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</si>
  <si>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</si>
  <si>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</si>
  <si>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</si>
  <si>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</si>
  <si>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</si>
  <si>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</si>
  <si>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</si>
  <si>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</si>
  <si>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</si>
  <si>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</si>
  <si>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</si>
  <si>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</si>
  <si>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</si>
  <si>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</si>
  <si>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</si>
  <si>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</si>
  <si>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</si>
  <si>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</si>
  <si>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</si>
  <si>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</si>
  <si>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</si>
  <si>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</si>
  <si>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</si>
  <si>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</si>
  <si>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</si>
  <si>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</si>
  <si>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</si>
  <si>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</si>
  <si>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</si>
  <si>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</si>
  <si>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</si>
  <si>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</si>
  <si>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</si>
  <si>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</si>
  <si>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</si>
  <si>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</si>
  <si>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</si>
  <si>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</si>
  <si>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</si>
  <si>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</si>
  <si>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</si>
  <si>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</si>
  <si>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</si>
  <si>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</si>
  <si>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</si>
  <si>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</si>
  <si>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</si>
  <si>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</si>
  <si>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</si>
  <si>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</si>
  <si>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</si>
  <si>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</si>
  <si>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</si>
  <si>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</si>
  <si>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</si>
  <si>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</si>
  <si>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</si>
  <si>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</si>
  <si>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</si>
  <si>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</si>
  <si>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</si>
  <si>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</si>
  <si>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</si>
  <si>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</si>
  <si>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</si>
  <si>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</si>
  <si>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</si>
  <si>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</si>
  <si>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</si>
  <si>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</si>
  <si>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</si>
  <si>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</si>
  <si>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</si>
  <si>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</si>
  <si>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</si>
  <si>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</si>
  <si>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</si>
  <si>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</si>
  <si>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</si>
  <si>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</si>
  <si>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</si>
  <si>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</si>
  <si>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</si>
  <si>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</si>
  <si>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</si>
  <si>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</si>
  <si>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</si>
  <si>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</si>
  <si>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</si>
  <si>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</si>
  <si>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</si>
  <si>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</si>
  <si>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</si>
  <si>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</si>
  <si>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</si>
  <si>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</si>
  <si>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</si>
  <si>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</si>
  <si>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</si>
  <si>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</si>
  <si>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</si>
  <si>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</si>
  <si>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</si>
  <si>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</si>
  <si>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</si>
  <si>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</si>
  <si>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</si>
  <si>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</si>
  <si>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</si>
  <si>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</si>
  <si>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</si>
  <si>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</si>
  <si>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</si>
  <si>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</si>
  <si>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</si>
  <si>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</si>
  <si>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</si>
  <si>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</si>
  <si>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</si>
  <si>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</si>
  <si>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</si>
  <si>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</si>
  <si>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</si>
  <si>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</si>
  <si>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</si>
  <si>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</si>
  <si>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</si>
  <si>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</si>
  <si>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</si>
  <si>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</si>
  <si>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</si>
  <si>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</si>
  <si>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</si>
  <si>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</si>
  <si>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</si>
  <si>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</si>
  <si>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</si>
  <si>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</si>
  <si>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</si>
  <si>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</si>
  <si>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</si>
  <si>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</si>
  <si>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</si>
  <si>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</si>
  <si>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</si>
  <si>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</si>
  <si>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</si>
  <si>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</si>
  <si>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</si>
  <si>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</si>
  <si>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</si>
  <si>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</si>
  <si>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</si>
  <si>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</si>
  <si>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</si>
  <si>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</si>
  <si>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</si>
  <si>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</si>
  <si>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</si>
  <si>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</si>
  <si>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</si>
  <si>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</si>
  <si>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</si>
  <si>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</si>
  <si>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</si>
  <si>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</si>
  <si>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</si>
  <si>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</si>
  <si>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</si>
  <si>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</si>
  <si>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</si>
  <si>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</si>
  <si>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</si>
  <si>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</si>
  <si>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</si>
  <si>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</si>
  <si>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</si>
  <si>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</si>
  <si>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</si>
  <si>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</si>
  <si>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</si>
  <si>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</si>
  <si>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</si>
  <si>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</si>
  <si>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</si>
  <si>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</si>
  <si>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</si>
  <si>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</si>
  <si>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</si>
  <si>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</si>
  <si>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</si>
  <si>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</si>
  <si>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</si>
  <si>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</si>
  <si>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</si>
  <si>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</si>
  <si>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</si>
  <si>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</si>
  <si>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</si>
  <si>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</si>
  <si>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</si>
  <si>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</si>
  <si>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</si>
  <si>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</si>
  <si>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</si>
  <si>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</si>
  <si>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</si>
  <si>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</si>
  <si>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</si>
  <si>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</si>
  <si>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</si>
  <si>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</si>
  <si>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</si>
  <si>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</si>
  <si>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</si>
  <si>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</si>
  <si>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</si>
  <si>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</si>
  <si>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</si>
  <si>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</si>
  <si>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</si>
  <si>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</si>
  <si>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</si>
  <si>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</si>
  <si>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</si>
  <si>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</si>
  <si>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</si>
  <si>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</si>
  <si>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</si>
  <si>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</si>
  <si>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</si>
  <si>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</si>
  <si>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</si>
  <si>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</si>
  <si>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</si>
  <si>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</si>
  <si>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</si>
  <si>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</si>
  <si>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</si>
  <si>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</si>
  <si>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</si>
  <si>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</si>
  <si>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</si>
  <si>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</si>
  <si>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</si>
  <si>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</si>
  <si>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</si>
  <si>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</si>
  <si>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</si>
  <si>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</si>
  <si>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</si>
  <si>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</si>
  <si>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</si>
  <si>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</si>
  <si>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</si>
  <si>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</si>
  <si>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</si>
  <si>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</si>
  <si>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</si>
  <si>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</si>
  <si>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</si>
  <si>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</si>
  <si>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</si>
  <si>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</si>
  <si>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</si>
  <si>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</si>
  <si>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</si>
  <si>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</si>
  <si>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</si>
  <si>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</si>
  <si>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</si>
  <si>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</si>
  <si>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</si>
  <si>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</si>
  <si>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</si>
  <si>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</si>
  <si>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</si>
  <si>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</si>
  <si>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</si>
  <si>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</si>
  <si>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</si>
  <si>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</si>
  <si>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</si>
  <si>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</si>
  <si>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</si>
  <si>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</si>
  <si>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</si>
  <si>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</si>
  <si>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</si>
  <si>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</si>
  <si>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</si>
  <si>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</si>
  <si>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</si>
  <si>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</si>
  <si>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</si>
  <si>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</si>
  <si>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</si>
  <si>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</si>
  <si>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</si>
  <si>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</si>
  <si>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</si>
  <si>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</si>
  <si>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</si>
  <si>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</si>
  <si>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</si>
  <si>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</si>
  <si>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</si>
  <si>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</si>
  <si>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</si>
  <si>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</si>
  <si>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</si>
  <si>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</si>
  <si>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</si>
  <si>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</si>
  <si>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</si>
  <si>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</si>
  <si>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</si>
  <si>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</si>
  <si>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</si>
  <si>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</si>
  <si>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</si>
  <si>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</si>
  <si>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</si>
  <si>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</si>
  <si>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</si>
  <si>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</si>
  <si>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</si>
  <si>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</si>
  <si>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</si>
  <si>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</si>
  <si>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</si>
  <si>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</si>
  <si>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</si>
  <si>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</si>
  <si>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</si>
  <si>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</si>
  <si>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</si>
  <si>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</si>
  <si>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</si>
  <si>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</si>
  <si>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</si>
  <si>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</si>
  <si>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</si>
  <si>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</si>
  <si>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</si>
  <si>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</si>
  <si>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</si>
  <si>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</si>
  <si>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</si>
  <si>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</si>
  <si>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</si>
  <si>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</si>
  <si>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</si>
  <si>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</si>
  <si>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</si>
  <si>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</si>
  <si>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</si>
  <si>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</si>
  <si>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</si>
  <si>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</si>
  <si>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</si>
  <si>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</si>
  <si>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</si>
  <si>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</si>
  <si>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</si>
  <si>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</si>
  <si>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</si>
  <si>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</si>
  <si>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</si>
  <si>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</si>
  <si>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</si>
  <si>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</si>
  <si>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</si>
  <si>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</si>
  <si>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</si>
  <si>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</si>
  <si>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</si>
  <si>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</si>
  <si>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</si>
  <si>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</si>
  <si>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</si>
  <si>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</si>
  <si>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</si>
  <si>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</si>
  <si>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</si>
  <si>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</si>
  <si>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</si>
  <si>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</si>
  <si>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</si>
  <si>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</si>
  <si>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</si>
  <si>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</si>
  <si>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</si>
  <si>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</si>
  <si>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</si>
  <si>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</si>
  <si>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</si>
  <si>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</si>
  <si>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</si>
  <si>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</si>
  <si>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</si>
  <si>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</si>
  <si>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</si>
  <si>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</si>
  <si>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</si>
  <si>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</si>
  <si>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</si>
  <si>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</si>
  <si>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</si>
  <si>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</si>
  <si>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</si>
  <si>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</si>
  <si>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</si>
  <si>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</si>
  <si>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</si>
  <si>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</si>
  <si>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</si>
  <si>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</si>
  <si>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</si>
  <si>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</si>
  <si>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</si>
  <si>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</si>
  <si>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</si>
  <si>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</si>
  <si>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</si>
  <si>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</si>
  <si>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</si>
  <si>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</si>
  <si>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</si>
  <si>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</si>
  <si>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</si>
  <si>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</si>
  <si>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</si>
  <si>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</si>
  <si>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</si>
  <si>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</si>
  <si>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</si>
  <si>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</si>
  <si>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</si>
  <si>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</si>
  <si>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</si>
  <si>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</si>
  <si>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</si>
  <si>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</si>
  <si>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</si>
  <si>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</si>
  <si>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</si>
  <si>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</si>
  <si>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</si>
  <si>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</si>
  <si>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</si>
  <si>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</si>
  <si>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</si>
  <si>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</si>
  <si>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</si>
  <si>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</si>
  <si>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</si>
  <si>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</si>
  <si>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</si>
  <si>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</si>
  <si>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</si>
  <si>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</si>
  <si>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</si>
  <si>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</si>
  <si>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</si>
  <si>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</si>
  <si>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</si>
  <si>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</si>
  <si>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</si>
  <si>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</si>
  <si>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</si>
  <si>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</si>
  <si>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</si>
  <si>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</si>
  <si>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</si>
  <si>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</si>
  <si>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</si>
  <si>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</si>
  <si>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</si>
  <si>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</si>
  <si>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</si>
  <si>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</si>
  <si>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</si>
  <si>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</si>
  <si>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</si>
  <si>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</si>
  <si>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</si>
  <si>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</si>
  <si>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</si>
  <si>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</si>
  <si>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</si>
  <si>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</si>
  <si>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</si>
  <si>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</si>
  <si>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</si>
  <si>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</si>
  <si>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</si>
  <si>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</si>
  <si>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</si>
  <si>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</si>
  <si>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</si>
  <si>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</si>
  <si>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</si>
  <si>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</si>
  <si>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</si>
  <si>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</si>
  <si>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</si>
  <si>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</si>
  <si>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</si>
  <si>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</si>
  <si>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</si>
  <si>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</si>
  <si>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</si>
  <si>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</si>
  <si>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</si>
  <si>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</si>
  <si>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</si>
  <si>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</si>
  <si>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</si>
  <si>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</si>
  <si>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</si>
  <si>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</si>
  <si>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</si>
  <si>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</si>
  <si>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</si>
  <si>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</si>
  <si>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</si>
  <si>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</si>
  <si>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</si>
  <si>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</si>
  <si>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</si>
  <si>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</si>
  <si>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</si>
  <si>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</si>
  <si>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</si>
  <si>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</si>
  <si>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</si>
  <si>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</si>
  <si>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</si>
  <si>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</si>
  <si>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</si>
  <si>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</si>
  <si>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</si>
  <si>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</si>
  <si>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</si>
  <si>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</si>
  <si>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</si>
  <si>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</si>
  <si>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</si>
  <si>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</si>
  <si>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</si>
  <si>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</si>
  <si>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</si>
  <si>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</si>
  <si>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</si>
  <si>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</si>
  <si>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</si>
  <si>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</si>
  <si>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</si>
  <si>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</si>
  <si>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</si>
  <si>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</si>
  <si>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</si>
  <si>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</si>
  <si>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</si>
  <si>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</si>
  <si>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</si>
  <si>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</si>
  <si>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</si>
  <si>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</si>
  <si>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</si>
  <si>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</si>
  <si>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</si>
  <si>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</si>
  <si>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</si>
  <si>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</si>
  <si>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</si>
  <si>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</si>
  <si>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</si>
  <si>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</si>
  <si>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</si>
  <si>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</si>
  <si>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</si>
  <si>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</si>
  <si>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</si>
  <si>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</si>
  <si>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</si>
  <si>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</si>
  <si>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</si>
  <si>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</si>
  <si>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</si>
  <si>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</si>
  <si>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</si>
  <si>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</si>
  <si>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</si>
  <si>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</si>
  <si>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</si>
  <si>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</si>
  <si>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</si>
  <si>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</si>
  <si>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</si>
  <si>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</si>
  <si>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</si>
  <si>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</si>
  <si>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</si>
  <si>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</si>
  <si>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</si>
  <si>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</si>
  <si>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</si>
  <si>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</si>
  <si>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</si>
  <si>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</si>
  <si>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</si>
  <si>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</si>
  <si>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</si>
  <si>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</si>
  <si>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</si>
  <si>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</si>
  <si>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</si>
  <si>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</si>
  <si>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</si>
  <si>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</si>
  <si>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</si>
  <si>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</si>
  <si>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</si>
  <si>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</si>
  <si>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</si>
  <si>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</si>
  <si>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</si>
  <si>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</si>
  <si>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</si>
  <si>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</si>
  <si>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</si>
  <si>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</si>
  <si>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</si>
  <si>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</si>
  <si>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</si>
  <si>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</si>
  <si>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</si>
  <si>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</si>
  <si>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</si>
  <si>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</si>
  <si>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</si>
  <si>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</si>
  <si>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</si>
  <si>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</si>
  <si>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</si>
  <si>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</si>
  <si>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</si>
  <si>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</si>
  <si>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</si>
  <si>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</si>
  <si>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</si>
  <si>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</si>
  <si>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</si>
  <si>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</si>
  <si>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</si>
  <si>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</si>
  <si>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</si>
  <si>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</si>
  <si>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</si>
  <si>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</si>
  <si>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</si>
  <si>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</si>
  <si>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</si>
  <si>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</si>
  <si>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</si>
  <si>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</si>
  <si>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</si>
  <si>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</si>
  <si>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</si>
  <si>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</si>
  <si>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</si>
  <si>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</si>
  <si>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</si>
  <si>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</si>
  <si>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</si>
  <si>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</si>
  <si>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</si>
  <si>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</si>
  <si>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</si>
  <si>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</si>
  <si>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</si>
  <si>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</si>
  <si>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</si>
  <si>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</si>
  <si>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</si>
  <si>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</si>
  <si>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</si>
  <si>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</si>
  <si>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</si>
  <si>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</si>
  <si>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</si>
  <si>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</si>
  <si>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</si>
  <si>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</si>
  <si>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</si>
  <si>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</si>
  <si>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</si>
  <si>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</si>
  <si>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</si>
  <si>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</si>
  <si>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</si>
  <si>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</si>
  <si>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</si>
  <si>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</si>
  <si>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</si>
  <si>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</si>
  <si>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</si>
  <si>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</si>
  <si>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</si>
  <si>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</si>
  <si>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</si>
  <si>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</si>
  <si>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</si>
  <si>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</si>
  <si>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</si>
  <si>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</si>
  <si>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</si>
  <si>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</si>
  <si>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</si>
  <si>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</si>
  <si>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</si>
  <si>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</si>
  <si>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</si>
  <si>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</si>
  <si>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</si>
  <si>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</si>
  <si>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</si>
  <si>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</si>
  <si>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</si>
  <si>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</si>
  <si>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</si>
  <si>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</si>
  <si>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</si>
  <si>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</si>
  <si>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</si>
  <si>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</si>
  <si>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</si>
  <si>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</si>
  <si>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</si>
  <si>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</si>
  <si>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</si>
  <si>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</si>
  <si>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</si>
  <si>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</si>
  <si>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</si>
  <si>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</si>
  <si>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</si>
  <si>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</si>
  <si>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</si>
  <si>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</si>
  <si>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</si>
  <si>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</si>
  <si>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</si>
  <si>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</si>
  <si>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</si>
  <si>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</si>
  <si>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</si>
  <si>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</si>
  <si>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</si>
  <si>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</si>
  <si>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</si>
  <si>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</si>
  <si>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</si>
  <si>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</si>
  <si>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</si>
  <si>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</si>
  <si>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</si>
  <si>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</si>
  <si>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</si>
  <si>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</si>
  <si>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</si>
  <si>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</si>
  <si>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</si>
  <si>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</si>
  <si>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</si>
  <si>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</si>
  <si>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</si>
  <si>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</si>
  <si>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</si>
  <si>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</si>
  <si>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</si>
  <si>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</si>
  <si>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</si>
  <si>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</si>
  <si>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</si>
  <si>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</si>
  <si>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</si>
  <si>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</si>
  <si>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</si>
  <si>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</si>
  <si>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</si>
  <si>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</si>
  <si>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</si>
  <si>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</si>
  <si>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</si>
  <si>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</si>
  <si>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</si>
  <si>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</si>
  <si>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</si>
  <si>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</si>
  <si>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</si>
  <si>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</si>
  <si>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</si>
  <si>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</si>
  <si>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</si>
  <si>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</si>
  <si>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</si>
  <si>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</si>
  <si>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</si>
  <si>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</si>
  <si>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</si>
  <si>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</si>
  <si>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</si>
  <si>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</si>
  <si>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</si>
  <si>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</si>
  <si>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</si>
  <si>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</si>
  <si>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</si>
  <si>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</si>
  <si>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</si>
  <si>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</si>
  <si>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</si>
  <si>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</si>
  <si>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</si>
  <si>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</si>
  <si>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</si>
  <si>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</si>
  <si>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</si>
  <si>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</si>
  <si>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</si>
  <si>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</si>
  <si>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</si>
  <si>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</si>
  <si>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</si>
  <si>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</si>
  <si>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</si>
  <si>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</si>
  <si>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</si>
  <si>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</si>
  <si>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</si>
  <si>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</si>
  <si>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</si>
  <si>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</si>
  <si>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</si>
  <si>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</si>
  <si>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</si>
  <si>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</si>
  <si>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</si>
  <si>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</si>
  <si>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</si>
  <si>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</si>
  <si>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</si>
  <si>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</si>
  <si>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</si>
  <si>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</si>
  <si>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</si>
  <si>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</si>
  <si>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</si>
  <si>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</si>
  <si>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</si>
  <si>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</si>
  <si>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</si>
  <si>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</si>
  <si>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</si>
  <si>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</si>
  <si>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</si>
  <si>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</si>
  <si>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</si>
  <si>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</si>
  <si>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</si>
  <si>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</si>
  <si>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</si>
  <si>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</si>
  <si>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</si>
  <si>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</si>
  <si>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</si>
  <si>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</si>
  <si>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</si>
  <si>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</si>
  <si>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</si>
  <si>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</si>
  <si>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</si>
  <si>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</si>
  <si>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</si>
  <si>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</si>
  <si>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</si>
  <si>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</si>
  <si>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</si>
  <si>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</si>
  <si>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</si>
  <si>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</si>
  <si>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</si>
  <si>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</si>
  <si>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</si>
  <si>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</si>
  <si>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</si>
  <si>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</si>
  <si>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</si>
  <si>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</si>
  <si>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</si>
  <si>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</si>
  <si>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</si>
  <si>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</si>
  <si>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</si>
  <si>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</si>
  <si>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</si>
  <si>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</si>
  <si>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</si>
  <si>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</si>
  <si>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</si>
  <si>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</si>
  <si>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</si>
  <si>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</si>
  <si>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</si>
  <si>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</si>
  <si>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</si>
  <si>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</si>
  <si>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</si>
  <si>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</si>
  <si>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</si>
  <si>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</si>
  <si>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</si>
  <si>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</si>
  <si>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</si>
  <si>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</si>
  <si>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</si>
  <si>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</si>
  <si>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</si>
  <si>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</si>
  <si>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</si>
  <si>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</si>
  <si>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</si>
  <si>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</si>
  <si>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</si>
  <si>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</si>
  <si>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</si>
  <si>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</si>
  <si>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</si>
  <si>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</si>
  <si>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</si>
  <si>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</si>
  <si>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</si>
  <si>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</si>
  <si>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</si>
  <si>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</si>
  <si>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</si>
  <si>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</si>
  <si>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</si>
  <si>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</si>
  <si>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</si>
  <si>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</si>
  <si>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</si>
  <si>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</si>
  <si>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</si>
  <si>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</si>
  <si>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</si>
  <si>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</si>
  <si>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</si>
  <si>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</si>
  <si>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</si>
  <si>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</si>
  <si>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</si>
  <si>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</si>
  <si>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</si>
  <si>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</si>
  <si>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</si>
  <si>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</si>
  <si>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</si>
  <si>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</si>
  <si>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</si>
  <si>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</si>
  <si>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</si>
  <si>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</si>
  <si>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</si>
  <si>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</si>
  <si>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</si>
  <si>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</si>
  <si>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</si>
  <si>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</si>
  <si>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</si>
  <si>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</si>
  <si>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</si>
  <si>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</si>
  <si>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</si>
  <si>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</si>
  <si>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</si>
  <si>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</si>
  <si>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</si>
  <si>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</si>
  <si>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</si>
  <si>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</si>
  <si>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</si>
  <si>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</si>
  <si>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</si>
  <si>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</si>
  <si>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</si>
  <si>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</si>
  <si>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</si>
  <si>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</si>
  <si>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</si>
  <si>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</si>
  <si>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</si>
  <si>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</si>
  <si>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</si>
  <si>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</si>
  <si>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</si>
  <si>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</si>
  <si>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</si>
  <si>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</si>
  <si>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</si>
  <si>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</si>
  <si>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</si>
  <si>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</si>
  <si>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</si>
  <si>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</si>
  <si>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</si>
  <si>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</si>
  <si>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</si>
  <si>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</si>
  <si>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</si>
  <si>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</si>
  <si>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</si>
  <si>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</si>
  <si>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</si>
  <si>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</si>
  <si>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</si>
  <si>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</si>
  <si>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</si>
  <si>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</si>
  <si>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</si>
  <si>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</si>
  <si>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</si>
  <si>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</si>
  <si>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</si>
  <si>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</si>
  <si>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</si>
  <si>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</si>
  <si>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</si>
  <si>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</si>
  <si>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</si>
  <si>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</si>
  <si>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</si>
  <si>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</si>
  <si>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</si>
  <si>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</si>
  <si>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</si>
  <si>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</si>
  <si>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</si>
  <si>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</si>
  <si>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</si>
  <si>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</si>
  <si>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</si>
  <si>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</si>
  <si>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</si>
  <si>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</si>
  <si>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</si>
  <si>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</si>
  <si>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</si>
  <si>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</si>
  <si>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</si>
  <si>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</si>
  <si>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</si>
  <si>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</si>
  <si>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</si>
  <si>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</si>
  <si>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</si>
  <si>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</si>
  <si>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</si>
  <si>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</si>
  <si>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</si>
  <si>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</si>
  <si>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</si>
  <si>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</si>
  <si>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</si>
  <si>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</si>
  <si>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</si>
  <si>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</si>
  <si>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</si>
  <si>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</si>
  <si>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</si>
  <si>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</si>
  <si>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</si>
  <si>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</si>
  <si>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</si>
  <si>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</si>
  <si>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</si>
  <si>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</si>
  <si>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</si>
  <si>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</si>
  <si>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</si>
  <si>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</si>
  <si>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</si>
  <si>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</si>
  <si>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</si>
  <si>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</si>
  <si>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</si>
  <si>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</si>
  <si>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</si>
  <si>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</si>
  <si>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</si>
  <si>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</si>
  <si>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</si>
  <si>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</si>
  <si>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</si>
  <si>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</si>
  <si>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</si>
  <si>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</si>
  <si>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</si>
  <si>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</si>
  <si>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</si>
  <si>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</si>
  <si>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</si>
  <si>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</si>
  <si>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</si>
  <si>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</si>
  <si>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</si>
  <si>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</si>
  <si>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</si>
  <si>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</si>
  <si>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</si>
  <si>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</si>
  <si>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</si>
  <si>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</si>
  <si>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</si>
  <si>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</si>
  <si>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</si>
  <si>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</si>
  <si>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</si>
  <si>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</si>
  <si>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</si>
  <si>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</si>
  <si>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</si>
  <si>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</si>
  <si>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</si>
  <si>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</si>
  <si>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</si>
  <si>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</si>
  <si>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</si>
  <si>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</si>
  <si>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</si>
  <si>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</si>
  <si>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</si>
  <si>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</si>
  <si>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</si>
  <si>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</si>
  <si>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</si>
  <si>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</si>
  <si>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</si>
  <si>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</si>
  <si>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</si>
  <si>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</si>
  <si>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</si>
  <si>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</si>
  <si>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</si>
  <si>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</si>
  <si>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</si>
  <si>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</si>
  <si>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</si>
  <si>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</si>
  <si>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</si>
  <si>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</si>
  <si>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</si>
  <si>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</si>
  <si>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</si>
  <si>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</si>
  <si>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</si>
  <si>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</si>
  <si>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</si>
  <si>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</si>
  <si>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</si>
  <si>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</si>
  <si>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</si>
  <si>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</si>
  <si>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</si>
  <si>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</si>
  <si>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</si>
  <si>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</si>
  <si>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</si>
  <si>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</si>
  <si>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</si>
  <si>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</si>
  <si>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</si>
  <si>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</si>
  <si>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</si>
  <si>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</si>
  <si>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</si>
  <si>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</si>
  <si>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</si>
  <si>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</si>
  <si>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</si>
  <si>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</si>
  <si>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</si>
  <si>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</si>
  <si>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</si>
  <si>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</si>
  <si>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</si>
  <si>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</si>
  <si>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</si>
  <si>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</si>
  <si>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</si>
  <si>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</si>
  <si>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</si>
  <si>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</si>
  <si>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</si>
  <si>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</si>
  <si>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</si>
  <si>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</si>
  <si>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</si>
  <si>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</si>
  <si>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</si>
  <si>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</si>
  <si>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</si>
  <si>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</si>
  <si>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</si>
  <si>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</si>
  <si>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</si>
  <si>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</si>
  <si>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</si>
  <si>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</si>
  <si>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</si>
  <si>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</si>
  <si>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</si>
  <si>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</si>
  <si>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</si>
  <si>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</si>
  <si>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</si>
  <si>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</si>
  <si>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</si>
  <si>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</si>
  <si>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</si>
  <si>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</si>
  <si>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</si>
  <si>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</si>
  <si>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</si>
  <si>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</si>
  <si>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</si>
  <si>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</si>
  <si>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</si>
  <si>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</si>
  <si>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</si>
  <si>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</si>
  <si>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</si>
  <si>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</si>
  <si>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</si>
  <si>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</si>
  <si>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</si>
  <si>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</si>
  <si>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</si>
  <si>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</si>
  <si>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</si>
  <si>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</si>
  <si>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</si>
  <si>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</si>
  <si>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</si>
  <si>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</si>
  <si>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</si>
  <si>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</si>
  <si>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</si>
  <si>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</si>
  <si>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</si>
  <si>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</si>
  <si>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</si>
  <si>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</si>
  <si>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</si>
  <si>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</si>
  <si>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</si>
  <si>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</si>
  <si>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</si>
  <si>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</si>
  <si>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</si>
  <si>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</si>
  <si>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</si>
  <si>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</si>
  <si>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</si>
  <si>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</si>
  <si>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</si>
  <si>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</si>
  <si>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</si>
  <si>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</si>
  <si>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</si>
  <si>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</si>
  <si>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</si>
  <si>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</si>
  <si>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</si>
  <si>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</si>
  <si>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</si>
  <si>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</si>
  <si>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</si>
  <si>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</si>
  <si>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</si>
  <si>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</si>
  <si>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</si>
  <si>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</si>
  <si>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</si>
  <si>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</si>
  <si>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</si>
  <si>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</si>
  <si>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</si>
  <si>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</si>
  <si>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</si>
  <si>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</si>
  <si>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</si>
  <si>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</si>
  <si>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</si>
  <si>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</si>
  <si>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</si>
  <si>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</si>
  <si>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</si>
  <si>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</si>
  <si>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</si>
  <si>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</si>
  <si>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</si>
  <si>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</si>
  <si>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</si>
  <si>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</si>
  <si>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</si>
  <si>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</si>
  <si>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</si>
  <si>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</si>
  <si>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</si>
  <si>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</si>
  <si>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</si>
  <si>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</si>
  <si>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</si>
  <si>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</si>
  <si>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</si>
  <si>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</si>
  <si>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</si>
  <si>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</si>
  <si>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</si>
  <si>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</si>
  <si>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</si>
  <si>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</si>
  <si>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</si>
  <si>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</si>
  <si>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</si>
  <si>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</si>
  <si>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</si>
  <si>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</si>
  <si>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</si>
  <si>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</si>
  <si>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</si>
  <si>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</si>
  <si>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</si>
  <si>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</si>
  <si>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</si>
  <si>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</si>
  <si>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</si>
  <si>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</si>
  <si>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</si>
  <si>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</si>
  <si>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</si>
  <si>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</si>
  <si>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</si>
  <si>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</si>
  <si>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</si>
  <si>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</si>
  <si>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</si>
  <si>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</si>
  <si>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</si>
  <si>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</si>
  <si>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</si>
  <si>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</si>
  <si>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</si>
  <si>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</si>
  <si>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</si>
  <si>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</si>
  <si>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</si>
  <si>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</si>
  <si>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</si>
  <si>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</si>
  <si>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</si>
  <si>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</si>
  <si>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</si>
  <si>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</si>
  <si>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</si>
  <si>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</si>
  <si>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</si>
  <si>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</si>
  <si>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</si>
  <si>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</si>
  <si>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</si>
  <si>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</si>
  <si>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</si>
  <si>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</si>
  <si>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</si>
  <si>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</si>
  <si>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</si>
  <si>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</si>
  <si>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</si>
  <si>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</si>
  <si>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</si>
  <si>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</si>
  <si>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</si>
  <si>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</si>
  <si>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</si>
  <si>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</si>
  <si>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</si>
  <si>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</si>
  <si>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</si>
  <si>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</si>
  <si>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</si>
  <si>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</si>
  <si>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</si>
  <si>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</si>
  <si>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</si>
  <si>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</si>
  <si>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</si>
  <si>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</si>
  <si>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</si>
  <si>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</si>
  <si>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</si>
  <si>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</si>
  <si>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</si>
  <si>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</si>
  <si>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</si>
  <si>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</si>
  <si>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</si>
  <si>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</si>
  <si>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</si>
  <si>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</si>
  <si>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</si>
  <si>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</si>
  <si>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</si>
  <si>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</si>
  <si>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</si>
  <si>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</si>
  <si>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</si>
  <si>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</si>
  <si>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</si>
  <si>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</si>
  <si>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</si>
  <si>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</si>
  <si>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</si>
  <si>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</si>
  <si>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</si>
  <si>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</si>
  <si>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</si>
  <si>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</si>
  <si>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</si>
  <si>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</si>
  <si>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</si>
  <si>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</si>
  <si>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</si>
  <si>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</si>
  <si>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</si>
  <si>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</si>
  <si>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</si>
  <si>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</si>
  <si>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</si>
  <si>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</si>
  <si>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</si>
  <si>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</si>
  <si>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</si>
  <si>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</si>
  <si>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</si>
  <si>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</si>
  <si>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</si>
  <si>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</si>
  <si>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</si>
  <si>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</si>
  <si>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</si>
  <si>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</si>
  <si>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</si>
  <si>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</si>
  <si>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</si>
  <si>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</si>
  <si>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</si>
  <si>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</si>
  <si>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</si>
  <si>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</si>
  <si>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</si>
  <si>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</si>
  <si>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</si>
  <si>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</si>
  <si>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</si>
  <si>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</si>
  <si>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</si>
  <si>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</si>
  <si>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</si>
  <si>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</si>
  <si>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</si>
  <si>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</si>
  <si>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</si>
  <si>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</si>
  <si>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</si>
  <si>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</si>
  <si>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</si>
  <si>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</si>
  <si>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</si>
  <si>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</si>
  <si>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</si>
  <si>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</si>
  <si>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</si>
  <si>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</si>
  <si>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</si>
  <si>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</si>
  <si>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</si>
  <si>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</si>
  <si>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</si>
  <si>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</si>
  <si>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</si>
  <si>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</si>
  <si>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</si>
  <si>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</si>
  <si>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</si>
  <si>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</si>
  <si>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</si>
  <si>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</si>
  <si>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</si>
  <si>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</si>
  <si>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</si>
  <si>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</si>
  <si>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</si>
  <si>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</si>
  <si>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</si>
  <si>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</si>
  <si>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</si>
  <si>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</si>
  <si>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</si>
  <si>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</si>
  <si>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</si>
  <si>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</si>
  <si>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</si>
  <si>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</si>
  <si>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</si>
  <si>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</si>
  <si>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</si>
  <si>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</si>
  <si>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</si>
  <si>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</si>
  <si>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</si>
  <si>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</si>
  <si>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</si>
  <si>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</si>
  <si>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</si>
  <si>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</si>
  <si>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</si>
  <si>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</si>
  <si>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</si>
  <si>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</si>
  <si>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</si>
  <si>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</si>
  <si>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</si>
  <si>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</si>
  <si>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</si>
  <si>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</si>
  <si>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</si>
  <si>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</si>
  <si>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</si>
  <si>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</si>
  <si>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</si>
  <si>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</si>
  <si>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</si>
  <si>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</si>
  <si>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</si>
  <si>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</si>
  <si>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</si>
  <si>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</si>
  <si>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</si>
  <si>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</si>
  <si>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</si>
  <si>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</si>
  <si>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</si>
  <si>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</si>
  <si>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</si>
  <si>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</si>
  <si>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</si>
  <si>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</si>
  <si>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</si>
  <si>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</si>
  <si>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</si>
  <si>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</si>
  <si>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</si>
  <si>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</si>
  <si>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</si>
  <si>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</si>
  <si>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</si>
  <si>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</si>
  <si>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</si>
  <si>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</si>
  <si>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</si>
  <si>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</si>
  <si>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</si>
  <si>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</si>
  <si>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</si>
  <si>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</si>
  <si>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</si>
  <si>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</si>
  <si>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</si>
  <si>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</si>
  <si>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</si>
  <si>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</si>
  <si>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</si>
  <si>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</si>
  <si>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</si>
  <si>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</si>
  <si>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</si>
  <si>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</si>
  <si>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</si>
  <si>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</si>
  <si>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</si>
  <si>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</si>
  <si>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</si>
  <si>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</si>
  <si>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</si>
  <si>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</si>
  <si>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</si>
  <si>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</si>
  <si>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</si>
  <si>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</si>
  <si>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</si>
  <si>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</si>
  <si>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</si>
  <si>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</si>
  <si>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</si>
  <si>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</si>
  <si>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</si>
  <si>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</si>
  <si>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</si>
  <si>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</si>
  <si>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</si>
  <si>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</si>
  <si>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</si>
  <si>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</si>
  <si>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</si>
  <si>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</si>
  <si>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</si>
  <si>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</si>
  <si>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</si>
  <si>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</si>
  <si>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</si>
  <si>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</si>
  <si>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</si>
  <si>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</si>
  <si>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</si>
  <si>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</si>
  <si>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</si>
  <si>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</si>
  <si>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</si>
  <si>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</si>
  <si>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</si>
  <si>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</si>
  <si>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</si>
  <si>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</si>
  <si>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</si>
  <si>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</si>
  <si>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</si>
  <si>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</si>
  <si>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</si>
  <si>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</si>
  <si>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</si>
  <si>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</si>
  <si>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</si>
  <si>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</si>
  <si>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</si>
  <si>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</si>
  <si>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</si>
  <si>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</si>
  <si>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</si>
  <si>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</si>
  <si>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</si>
  <si>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</si>
  <si>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</si>
  <si>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</si>
  <si>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</si>
  <si>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</si>
  <si>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</si>
  <si>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</si>
  <si>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</si>
  <si>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</si>
  <si>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</si>
  <si>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</si>
  <si>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</si>
  <si>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</si>
  <si>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</si>
  <si>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</si>
  <si>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</si>
  <si>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</si>
  <si>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</si>
  <si>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</si>
  <si>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</si>
  <si>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</si>
  <si>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</si>
  <si>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</si>
  <si>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</si>
  <si>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</si>
  <si>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</si>
  <si>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</si>
  <si>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</si>
  <si>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</si>
  <si>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</si>
  <si>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</si>
  <si>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</si>
  <si>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</si>
  <si>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</si>
  <si>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</si>
  <si>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</si>
  <si>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</si>
  <si>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</si>
  <si>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</si>
  <si>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</si>
  <si>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</si>
  <si>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</si>
  <si>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</si>
  <si>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</si>
  <si>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</si>
  <si>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</si>
  <si>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</si>
  <si>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</si>
  <si>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</si>
  <si>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</si>
  <si>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</si>
  <si>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</si>
  <si>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</si>
  <si>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</si>
  <si>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</si>
  <si>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</si>
  <si>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</si>
  <si>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</si>
  <si>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</si>
  <si>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</si>
  <si>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</si>
  <si>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</si>
  <si>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</si>
  <si>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</si>
  <si>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</si>
  <si>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</si>
  <si>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</si>
  <si>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</si>
  <si>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</si>
  <si>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</si>
  <si>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</si>
  <si>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</si>
  <si>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</si>
  <si>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</si>
  <si>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</si>
  <si>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</si>
  <si>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</si>
  <si>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</si>
  <si>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</si>
  <si>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</si>
  <si>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</si>
  <si>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</si>
  <si>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</si>
  <si>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</si>
  <si>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</si>
  <si>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</si>
  <si>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</si>
  <si>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</si>
  <si>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</si>
  <si>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</si>
  <si>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</si>
  <si>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</si>
  <si>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</si>
  <si>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</si>
  <si>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</si>
  <si>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</si>
  <si>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</si>
  <si>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</si>
  <si>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</si>
  <si>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</si>
  <si>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</si>
  <si>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</si>
  <si>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</si>
  <si>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</si>
  <si>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</si>
  <si>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</si>
  <si>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</si>
  <si>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</si>
  <si>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</si>
  <si>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</si>
  <si>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</si>
  <si>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</si>
  <si>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</si>
  <si>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</si>
  <si>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</si>
  <si>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</si>
  <si>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</si>
  <si>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</si>
  <si>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</si>
  <si>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</si>
  <si>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</si>
  <si>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</si>
  <si>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</si>
  <si>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</si>
  <si>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</si>
  <si>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</si>
  <si>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</si>
  <si>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</si>
  <si>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</si>
  <si>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</si>
  <si>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</si>
  <si>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</si>
  <si>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</si>
  <si>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</si>
  <si>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</si>
  <si>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</si>
  <si>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</si>
  <si>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</si>
  <si>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</si>
  <si>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</si>
  <si>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</si>
  <si>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</si>
  <si>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</si>
  <si>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</si>
  <si>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</si>
  <si>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</si>
  <si>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</si>
  <si>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</si>
  <si>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</si>
  <si>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</si>
  <si>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</si>
  <si>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</si>
  <si>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</si>
  <si>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</si>
  <si>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</si>
  <si>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</si>
  <si>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</si>
  <si>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</si>
  <si>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</si>
  <si>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</si>
  <si>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</si>
  <si>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</si>
  <si>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</si>
  <si>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</si>
  <si>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</si>
  <si>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</si>
  <si>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</si>
  <si>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</si>
  <si>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</si>
  <si>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</si>
  <si>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</si>
  <si>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</si>
  <si>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</si>
  <si>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</si>
  <si>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</si>
  <si>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</si>
  <si>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</si>
  <si>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</si>
  <si>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</si>
  <si>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</si>
  <si>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</si>
  <si>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</si>
  <si>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</si>
  <si>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</si>
  <si>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</si>
  <si>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</si>
  <si>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</si>
  <si>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</si>
  <si>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</si>
  <si>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</si>
  <si>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</si>
  <si>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</si>
  <si>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</si>
  <si>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</si>
  <si>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</si>
  <si>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</si>
  <si>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</si>
  <si>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</si>
  <si>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</si>
  <si>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</si>
  <si>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</si>
  <si>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</si>
  <si>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</si>
  <si>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</si>
  <si>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</si>
  <si>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</si>
  <si>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</si>
  <si>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</si>
  <si>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</si>
  <si>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</si>
  <si>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</si>
  <si>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</si>
  <si>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</si>
  <si>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</si>
  <si>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</si>
  <si>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</si>
  <si>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</si>
  <si>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</si>
  <si>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</si>
  <si>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</si>
  <si>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</si>
  <si>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</si>
  <si>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</si>
  <si>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</si>
  <si>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</si>
  <si>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</si>
  <si>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</si>
  <si>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</si>
  <si>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</si>
  <si>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</si>
  <si>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</si>
  <si>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</si>
  <si>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</si>
  <si>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</si>
  <si>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</si>
  <si>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</si>
  <si>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</si>
  <si>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</si>
  <si>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</si>
  <si>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</si>
  <si>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</si>
  <si>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</si>
  <si>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</si>
  <si>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</si>
  <si>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</si>
  <si>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</si>
  <si>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</si>
  <si>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</si>
  <si>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</si>
  <si>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</si>
  <si>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</si>
  <si>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</si>
  <si>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</si>
  <si>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</si>
  <si>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</si>
  <si>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</si>
  <si>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</si>
  <si>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</si>
  <si>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</si>
  <si>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</si>
  <si>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</si>
  <si>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</si>
  <si>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</si>
  <si>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</si>
  <si>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</si>
  <si>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</si>
  <si>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</si>
  <si>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</si>
  <si>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</si>
  <si>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</si>
  <si>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</si>
  <si>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</si>
  <si>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</si>
  <si>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</si>
  <si>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</si>
  <si>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</si>
  <si>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</si>
  <si>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</si>
  <si>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</si>
  <si>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</si>
  <si>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</si>
  <si>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</si>
  <si>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</si>
  <si>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</si>
  <si>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</si>
  <si>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</si>
  <si>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</si>
  <si>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</si>
  <si>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</si>
  <si>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</si>
  <si>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</si>
  <si>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</si>
  <si>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</si>
  <si>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</si>
  <si>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</si>
  <si>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</si>
  <si>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</si>
  <si>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</si>
  <si>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</si>
  <si>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</si>
  <si>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</si>
  <si>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</si>
  <si>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</si>
  <si>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</si>
  <si>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</si>
  <si>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</si>
  <si>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</si>
  <si>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</si>
  <si>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</si>
  <si>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</si>
  <si>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</si>
  <si>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</si>
  <si>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</si>
  <si>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</si>
  <si>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</si>
  <si>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</si>
  <si>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</si>
  <si>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</si>
  <si>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</si>
  <si>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</si>
  <si>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</si>
  <si>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</si>
  <si>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</si>
  <si>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</si>
  <si>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</si>
  <si>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</si>
  <si>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</si>
  <si>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</si>
  <si>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</si>
  <si>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</si>
  <si>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</si>
  <si>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</si>
  <si>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</si>
  <si>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</si>
  <si>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</si>
  <si>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</si>
  <si>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</si>
  <si>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</si>
  <si>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</si>
  <si>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</si>
  <si>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</si>
  <si>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</si>
  <si>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</si>
  <si>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</si>
  <si>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</si>
  <si>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</si>
  <si>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</si>
  <si>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</si>
  <si>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</si>
  <si>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</si>
  <si>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</si>
  <si>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</si>
  <si>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</si>
  <si>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</si>
  <si>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</si>
  <si>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</si>
  <si>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</si>
  <si>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</si>
  <si>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</si>
  <si>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</si>
  <si>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</si>
  <si>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</si>
  <si>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</si>
  <si>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</si>
  <si>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</si>
  <si>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</si>
  <si>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</si>
  <si>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</si>
  <si>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</si>
  <si>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</si>
  <si>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</si>
  <si>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</si>
  <si>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</si>
  <si>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</si>
  <si>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</si>
  <si>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</si>
  <si>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</si>
  <si>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</si>
  <si>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</si>
  <si>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</si>
  <si>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</si>
  <si>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</si>
  <si>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</si>
  <si>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</si>
  <si>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</si>
  <si>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</si>
  <si>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</si>
  <si>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</si>
  <si>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</si>
  <si>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</si>
  <si>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</si>
  <si>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</si>
  <si>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</si>
  <si>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</si>
  <si>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</si>
  <si>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</si>
  <si>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</si>
  <si>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</si>
  <si>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</si>
  <si>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</si>
  <si>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</si>
  <si>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</si>
  <si>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</si>
  <si>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</si>
  <si>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</si>
  <si>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</si>
  <si>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</si>
  <si>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</si>
  <si>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</si>
  <si>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</si>
  <si>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</si>
  <si>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</si>
  <si>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</si>
  <si>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</si>
  <si>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</si>
  <si>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</si>
  <si>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</si>
  <si>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</si>
  <si>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</si>
  <si>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</si>
  <si>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</si>
  <si>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</si>
  <si>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</si>
  <si>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</si>
  <si>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</si>
  <si>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</si>
  <si>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</si>
  <si>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</si>
  <si>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</si>
  <si>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</si>
  <si>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</si>
  <si>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</si>
  <si>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</si>
  <si>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</si>
  <si>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</si>
  <si>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</si>
  <si>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</si>
  <si>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</si>
  <si>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</si>
  <si>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</si>
  <si>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</si>
  <si>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</si>
  <si>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</si>
  <si>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</si>
  <si>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</si>
  <si>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</si>
  <si>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</si>
  <si>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</si>
  <si>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</si>
  <si>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</si>
  <si>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</si>
  <si>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</si>
  <si>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</si>
  <si>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</si>
  <si>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</si>
  <si>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</si>
  <si>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</si>
  <si>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</si>
  <si>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</si>
  <si>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</si>
  <si>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</si>
  <si>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</si>
  <si>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</si>
  <si>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</si>
  <si>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</si>
  <si>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</si>
  <si>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</si>
  <si>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</si>
  <si>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</si>
  <si>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</si>
  <si>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</si>
  <si>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</si>
  <si>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</si>
  <si>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</si>
  <si>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</si>
  <si>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</si>
  <si>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</si>
  <si>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</si>
  <si>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</si>
  <si>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</si>
  <si>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</si>
  <si>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</si>
  <si>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</si>
  <si>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</si>
  <si>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</si>
  <si>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</si>
  <si>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</si>
  <si>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</si>
  <si>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</si>
  <si>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</si>
  <si>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</si>
  <si>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</si>
  <si>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</si>
  <si>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</si>
  <si>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</si>
  <si>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</si>
  <si>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</si>
  <si>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</si>
  <si>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</si>
  <si>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</si>
  <si>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</si>
  <si>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</si>
  <si>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</si>
  <si>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</si>
  <si>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</si>
  <si>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</si>
  <si>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</si>
  <si>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</si>
  <si>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</si>
  <si>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</si>
  <si>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</si>
  <si>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</si>
  <si>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</si>
  <si>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</si>
  <si>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</si>
  <si>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</si>
  <si>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</si>
  <si>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</si>
  <si>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</si>
  <si>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</si>
  <si>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</si>
  <si>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</si>
  <si>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</si>
  <si>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</si>
  <si>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</si>
  <si>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</si>
  <si>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</si>
  <si>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</si>
  <si>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</si>
  <si>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</si>
  <si>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</si>
  <si>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</si>
  <si>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</si>
  <si>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</si>
  <si>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</si>
  <si>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</si>
  <si>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</si>
  <si>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</si>
  <si>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</si>
  <si>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</si>
  <si>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</si>
  <si>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</si>
  <si>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</si>
  <si>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</si>
  <si>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</si>
  <si>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</si>
  <si>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</si>
  <si>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</si>
  <si>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</si>
  <si>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</si>
  <si>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</si>
  <si>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</si>
  <si>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</si>
  <si>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</si>
  <si>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</si>
  <si>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</si>
  <si>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</si>
  <si>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</si>
  <si>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</si>
  <si>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</si>
  <si>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</si>
  <si>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</si>
  <si>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</si>
  <si>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</si>
  <si>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</si>
  <si>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</si>
  <si>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</si>
  <si>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</si>
  <si>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</si>
  <si>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</si>
  <si>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</si>
  <si>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</si>
  <si>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</si>
  <si>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</si>
  <si>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</si>
  <si>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</si>
  <si>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</si>
  <si>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</si>
  <si>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</si>
  <si>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</si>
  <si>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</si>
  <si>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</si>
  <si>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</si>
  <si>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</si>
  <si>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</si>
  <si>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</si>
  <si>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</si>
  <si>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</si>
  <si>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</si>
  <si>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</si>
  <si>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</si>
  <si>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</si>
  <si>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</si>
  <si>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</si>
  <si>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</si>
  <si>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</si>
  <si>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</si>
  <si>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</si>
  <si>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</si>
  <si>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</si>
  <si>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</si>
  <si>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</si>
  <si>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</si>
  <si>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</si>
  <si>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</si>
  <si>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</si>
  <si>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</si>
  <si>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</si>
  <si>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</si>
  <si>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</si>
  <si>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</si>
  <si>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</si>
  <si>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</si>
  <si>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</si>
  <si>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</si>
  <si>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</si>
  <si>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</si>
  <si>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</si>
  <si>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</si>
  <si>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</si>
  <si>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</si>
  <si>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</si>
  <si>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</si>
  <si>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</si>
  <si>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</si>
  <si>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</si>
  <si>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</si>
  <si>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</si>
  <si>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</si>
  <si>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</si>
  <si>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</si>
  <si>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</si>
  <si>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</si>
  <si>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</si>
  <si>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</si>
  <si>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</si>
  <si>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</si>
  <si>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</si>
  <si>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</si>
  <si>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</si>
  <si>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</si>
  <si>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</si>
  <si>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</si>
  <si>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</si>
  <si>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</si>
  <si>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</si>
  <si>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</si>
  <si>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</si>
  <si>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</si>
  <si>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</si>
  <si>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</si>
  <si>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</si>
  <si>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</si>
  <si>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</si>
  <si>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</si>
  <si>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</si>
  <si>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</si>
  <si>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</si>
  <si>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</si>
  <si>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</si>
  <si>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</si>
  <si>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</si>
  <si>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</si>
  <si>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</si>
  <si>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</si>
  <si>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</si>
  <si>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</si>
  <si>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</si>
  <si>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</si>
  <si>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</si>
  <si>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</si>
  <si>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</si>
  <si>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</si>
  <si>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</si>
  <si>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</si>
  <si>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</si>
  <si>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</si>
  <si>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</si>
  <si>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</si>
  <si>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</si>
  <si>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</si>
  <si>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</si>
  <si>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</si>
  <si>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</si>
  <si>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</si>
  <si>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</si>
  <si>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</si>
  <si>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</si>
  <si>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</si>
  <si>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</si>
  <si>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</si>
  <si>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</si>
  <si>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</si>
  <si>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</si>
  <si>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</si>
  <si>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</si>
  <si>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</si>
  <si>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</si>
  <si>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</si>
  <si>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</si>
  <si>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</si>
  <si>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</si>
  <si>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</si>
  <si>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</si>
  <si>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</si>
  <si>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</si>
  <si>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</si>
  <si>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</si>
  <si>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</si>
  <si>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</si>
  <si>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</si>
  <si>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</si>
  <si>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</si>
  <si>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</si>
  <si>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</si>
  <si>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</si>
  <si>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</si>
  <si>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</si>
  <si>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</si>
  <si>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</si>
  <si>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</si>
  <si>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</si>
  <si>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</si>
  <si>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</si>
  <si>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</si>
  <si>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</si>
  <si>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</si>
  <si>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</si>
  <si>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</si>
  <si>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</si>
  <si>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</si>
  <si>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</si>
  <si>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</si>
  <si>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</si>
  <si>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</si>
  <si>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</si>
  <si>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</si>
  <si>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</si>
  <si>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</si>
  <si>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</si>
  <si>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</si>
  <si>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</si>
  <si>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</si>
  <si>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</si>
  <si>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</si>
  <si>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</si>
  <si>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</si>
  <si>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</si>
  <si>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</si>
  <si>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</si>
  <si>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</si>
  <si>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</si>
  <si>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</si>
  <si>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</si>
  <si>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</si>
  <si>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</si>
  <si>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</si>
  <si>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</si>
  <si>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</si>
  <si>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</si>
  <si>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</si>
  <si>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</si>
  <si>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</si>
  <si>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</si>
  <si>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</si>
  <si>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</si>
  <si>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</si>
  <si>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</si>
  <si>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</si>
  <si>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</si>
  <si>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</si>
  <si>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</si>
  <si>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</si>
  <si>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</si>
  <si>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</si>
  <si>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</si>
  <si>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</si>
  <si>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</si>
  <si>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</si>
  <si>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</si>
  <si>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</si>
  <si>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</si>
  <si>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</si>
  <si>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</si>
  <si>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</si>
  <si>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</si>
  <si>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</si>
  <si>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</si>
  <si>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</si>
  <si>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</si>
  <si>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</si>
  <si>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</si>
  <si>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</si>
  <si>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</si>
  <si>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</si>
  <si>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</si>
  <si>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</si>
  <si>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</si>
  <si>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</si>
  <si>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</si>
  <si>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</si>
  <si>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</si>
  <si>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</si>
  <si>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</si>
  <si>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</si>
  <si>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</si>
  <si>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</si>
  <si>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</si>
  <si>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</si>
  <si>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</si>
  <si>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</si>
  <si>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</si>
  <si>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</si>
  <si>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</si>
  <si>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</si>
  <si>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</si>
  <si>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</si>
  <si>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</si>
  <si>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</si>
  <si>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</si>
  <si>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</si>
  <si>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</si>
  <si>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</si>
  <si>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</si>
  <si>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</si>
  <si>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</si>
  <si>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</si>
  <si>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</si>
  <si>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</si>
  <si>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</si>
  <si>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</si>
  <si>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</si>
  <si>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</si>
  <si>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</si>
  <si>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</si>
  <si>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</si>
  <si>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</si>
  <si>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</si>
  <si>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</si>
  <si>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</si>
  <si>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</si>
  <si>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</si>
  <si>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</si>
  <si>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</si>
  <si>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</si>
  <si>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</si>
  <si>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</si>
  <si>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</si>
  <si>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</si>
  <si>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</si>
  <si>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</si>
  <si>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</si>
  <si>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</si>
  <si>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</si>
  <si>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</si>
  <si>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</si>
  <si>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</si>
  <si>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</si>
  <si>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</si>
  <si>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</si>
  <si>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</si>
  <si>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</si>
  <si>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</si>
  <si>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</si>
  <si>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</si>
  <si>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</si>
  <si>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</si>
  <si>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</si>
  <si>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</si>
  <si>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</si>
  <si>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</si>
  <si>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</si>
  <si>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</si>
  <si>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</si>
  <si>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</si>
  <si>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</si>
  <si>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</si>
  <si>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</si>
  <si>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</si>
  <si>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</si>
  <si>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</si>
  <si>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</si>
  <si>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</si>
  <si>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</si>
  <si>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</si>
  <si>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</si>
  <si>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</si>
  <si>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</si>
  <si>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</si>
  <si>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</si>
  <si>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</si>
  <si>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</si>
  <si>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</si>
  <si>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</si>
  <si>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</si>
  <si>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</si>
  <si>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</si>
  <si>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</si>
  <si>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</si>
  <si>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</si>
  <si>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</si>
  <si>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</si>
  <si>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</si>
  <si>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</si>
  <si>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</si>
  <si>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</si>
  <si>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</si>
  <si>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</si>
  <si>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</si>
  <si>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</si>
  <si>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</si>
  <si>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</si>
  <si>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</si>
  <si>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</si>
  <si>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</si>
  <si>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</si>
  <si>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</si>
  <si>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</si>
  <si>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</si>
  <si>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</si>
  <si>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</si>
  <si>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</si>
  <si>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</si>
  <si>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</si>
  <si>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</si>
  <si>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</si>
  <si>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</si>
  <si>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</si>
  <si>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</si>
  <si>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</si>
  <si>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</si>
  <si>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</si>
  <si>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</si>
  <si>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</si>
  <si>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</si>
  <si>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</si>
  <si>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</si>
  <si>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</si>
  <si>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</si>
  <si>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</si>
  <si>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</si>
  <si>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</si>
  <si>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</si>
  <si>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</si>
  <si>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</si>
  <si>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</si>
  <si>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</si>
  <si>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</si>
  <si>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</si>
  <si>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</si>
  <si>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</si>
  <si>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</si>
  <si>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</si>
  <si>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</si>
  <si>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</si>
  <si>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</si>
  <si>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</si>
  <si>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</si>
  <si>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</si>
  <si>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</si>
  <si>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</si>
  <si>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</si>
  <si>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</si>
  <si>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</si>
  <si>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</si>
  <si>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</si>
  <si>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</si>
  <si>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</si>
  <si>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</si>
  <si>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</si>
  <si>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</si>
  <si>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</si>
  <si>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</si>
  <si>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</si>
  <si>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</si>
  <si>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</si>
  <si>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</si>
  <si>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</si>
  <si>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</si>
  <si>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</si>
  <si>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</si>
  <si>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</si>
  <si>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</si>
  <si>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</si>
  <si>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</si>
  <si>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</si>
  <si>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</si>
  <si>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</si>
  <si>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</si>
  <si>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</si>
  <si>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</si>
  <si>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</si>
  <si>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</si>
  <si>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</si>
  <si>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</si>
  <si>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</si>
  <si>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</si>
  <si>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</si>
  <si>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</si>
  <si>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</si>
  <si>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</si>
  <si>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</si>
  <si>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</si>
  <si>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</si>
  <si>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</si>
  <si>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</si>
  <si>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</si>
  <si>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</si>
  <si>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</si>
  <si>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</si>
  <si>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</si>
  <si>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</si>
  <si>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</si>
  <si>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</si>
  <si>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</si>
  <si>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</si>
  <si>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</si>
  <si>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</si>
  <si>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</si>
  <si>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</si>
  <si>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</si>
  <si>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</si>
  <si>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</si>
  <si>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</si>
  <si>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</si>
  <si>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</si>
  <si>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</si>
  <si>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</si>
  <si>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</si>
  <si>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</si>
  <si>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</si>
  <si>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</si>
  <si>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</si>
  <si>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</si>
  <si>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</si>
  <si>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</si>
  <si>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</si>
  <si>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</si>
  <si>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</si>
  <si>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</si>
  <si>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</si>
  <si>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</si>
  <si>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</si>
  <si>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</si>
  <si>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</si>
  <si>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</si>
  <si>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</si>
  <si>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</si>
  <si>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</si>
  <si>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</si>
  <si>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</si>
  <si>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</si>
  <si>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</si>
  <si>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</si>
  <si>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</si>
  <si>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</si>
  <si>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</si>
  <si>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</si>
  <si>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</si>
  <si>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</si>
  <si>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</si>
  <si>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</si>
  <si>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</si>
  <si>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</si>
  <si>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</si>
  <si>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</si>
  <si>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</si>
  <si>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</si>
  <si>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</si>
  <si>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</si>
  <si>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</si>
  <si>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</si>
  <si>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</si>
  <si>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</si>
  <si>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</si>
  <si>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</si>
  <si>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</si>
  <si>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</si>
  <si>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</si>
  <si>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</si>
  <si>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</si>
  <si>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</si>
  <si>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</si>
  <si>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</si>
  <si>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</si>
  <si>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</si>
  <si>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</si>
  <si>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</si>
  <si>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</si>
  <si>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</si>
  <si>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</si>
  <si>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</si>
  <si>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</si>
  <si>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</si>
  <si>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</si>
  <si>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</si>
  <si>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</si>
  <si>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</si>
  <si>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</si>
  <si>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</si>
  <si>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</si>
  <si>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</si>
  <si>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</si>
  <si>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</si>
  <si>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</si>
  <si>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</si>
  <si>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</si>
  <si>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</si>
  <si>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</si>
  <si>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</si>
  <si>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</si>
  <si>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</si>
  <si>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</si>
  <si>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</si>
  <si>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</si>
  <si>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</si>
  <si>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</si>
  <si>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</si>
  <si>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</si>
  <si>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</si>
  <si>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</si>
  <si>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</si>
  <si>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</si>
  <si>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</si>
  <si>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</si>
  <si>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</si>
  <si>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</si>
  <si>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</si>
  <si>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</si>
  <si>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</si>
  <si>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</si>
  <si>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</si>
  <si>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</si>
  <si>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</si>
  <si>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</si>
  <si>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</si>
  <si>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</si>
  <si>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</si>
  <si>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</si>
  <si>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</si>
  <si>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</si>
  <si>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</si>
  <si>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</si>
  <si>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</si>
  <si>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</si>
  <si>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</si>
  <si>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</si>
  <si>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</si>
  <si>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</si>
  <si>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</si>
  <si>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</si>
  <si>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</si>
  <si>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</si>
  <si>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</si>
  <si>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</si>
  <si>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</si>
  <si>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</si>
  <si>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</si>
  <si>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</si>
  <si>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</si>
  <si>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</si>
  <si>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</si>
  <si>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</si>
  <si>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</si>
  <si>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</si>
  <si>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</si>
  <si>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</si>
  <si>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</si>
  <si>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</si>
  <si>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</si>
  <si>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</si>
  <si>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</si>
  <si>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</si>
  <si>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</si>
  <si>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</si>
  <si>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</si>
  <si>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</si>
  <si>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</si>
  <si>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</si>
  <si>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</si>
  <si>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</si>
  <si>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</si>
  <si>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</si>
  <si>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</si>
  <si>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</si>
  <si>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</si>
  <si>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</si>
  <si>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</si>
  <si>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</si>
  <si>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</si>
  <si>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</si>
  <si>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</si>
  <si>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</si>
  <si>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</si>
  <si>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</si>
  <si>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</si>
  <si>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</si>
  <si>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</si>
  <si>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</si>
  <si>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</si>
  <si>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</si>
  <si>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</si>
  <si>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</si>
  <si>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</si>
  <si>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</si>
  <si>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</si>
  <si>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</si>
  <si>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</si>
  <si>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</si>
  <si>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</si>
  <si>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</si>
  <si>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</si>
  <si>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</si>
  <si>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</si>
  <si>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</si>
  <si>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</si>
  <si>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</si>
  <si>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</si>
  <si>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</si>
  <si>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</si>
  <si>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</si>
  <si>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</si>
  <si>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</si>
  <si>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</si>
  <si>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</si>
  <si>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</si>
  <si>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</si>
  <si>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</si>
  <si>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</si>
  <si>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</si>
  <si>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</si>
  <si>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</si>
  <si>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</si>
  <si>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</si>
  <si>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</si>
  <si>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</si>
  <si>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</si>
  <si>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</si>
  <si>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</si>
  <si>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</si>
  <si>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</si>
  <si>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</si>
  <si>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</si>
  <si>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</si>
  <si>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</si>
  <si>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</si>
  <si>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</si>
  <si>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</si>
  <si>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</si>
  <si>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</si>
  <si>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</si>
  <si>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</si>
  <si>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</si>
  <si>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</si>
  <si>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</si>
  <si>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</si>
  <si>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</si>
  <si>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</si>
  <si>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</si>
  <si>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</si>
  <si>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</si>
  <si>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</si>
  <si>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</si>
  <si>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</si>
  <si>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</si>
  <si>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</si>
  <si>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</si>
  <si>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</si>
  <si>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</si>
  <si>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</si>
  <si>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</si>
  <si>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</si>
  <si>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</si>
  <si>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</si>
  <si>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</si>
  <si>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</si>
  <si>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</si>
  <si>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</si>
  <si>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</si>
  <si>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</si>
  <si>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</si>
  <si>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</si>
  <si>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</si>
  <si>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</si>
  <si>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</si>
  <si>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</si>
  <si>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</si>
  <si>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</si>
  <si>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</si>
  <si>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</si>
  <si>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</si>
  <si>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</si>
  <si>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</si>
  <si>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</si>
  <si>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</si>
  <si>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</si>
  <si>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</si>
  <si>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</si>
  <si>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</si>
  <si>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</si>
  <si>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</si>
  <si>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</si>
  <si>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</si>
  <si>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</si>
  <si>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</si>
  <si>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</si>
  <si>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</si>
  <si>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</si>
  <si>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</si>
  <si>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</si>
  <si>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</si>
  <si>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</si>
  <si>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</si>
  <si>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</si>
  <si>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</si>
  <si>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</si>
  <si>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</si>
  <si>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</si>
  <si>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</si>
  <si>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</si>
  <si>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</si>
  <si>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</si>
  <si>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</si>
  <si>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</si>
  <si>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</si>
  <si>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</si>
  <si>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</si>
  <si>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</si>
  <si>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</si>
  <si>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</si>
  <si>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</si>
  <si>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</si>
  <si>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</si>
  <si>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</si>
  <si>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</si>
  <si>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</si>
  <si>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</si>
  <si>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</si>
  <si>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</si>
  <si>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</si>
  <si>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</si>
  <si>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</si>
  <si>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</si>
  <si>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</si>
  <si>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</si>
  <si>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</si>
  <si>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</si>
  <si>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</si>
  <si>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</si>
  <si>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</si>
  <si>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</si>
  <si>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</si>
  <si>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</si>
  <si>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</si>
  <si>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</si>
  <si>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</si>
  <si>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</si>
  <si>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</si>
  <si>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</si>
  <si>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</si>
  <si>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</si>
  <si>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</si>
  <si>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</si>
  <si>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</si>
  <si>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</si>
  <si>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</si>
  <si>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</si>
  <si>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</si>
  <si>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</si>
  <si>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</si>
  <si>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</si>
  <si>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</si>
  <si>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</si>
  <si>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</si>
  <si>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</si>
  <si>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</si>
  <si>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</si>
  <si>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</si>
  <si>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</si>
  <si>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</si>
  <si>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</si>
  <si>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</si>
  <si>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</si>
  <si>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</si>
  <si>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</si>
  <si>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</si>
  <si>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</si>
  <si>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</si>
  <si>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</si>
  <si>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</si>
  <si>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</si>
  <si>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</si>
  <si>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</si>
  <si>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</si>
  <si>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</si>
  <si>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</si>
  <si>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</si>
  <si>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</si>
  <si>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</si>
  <si>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</si>
  <si>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</si>
  <si>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</si>
  <si>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</si>
  <si>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</si>
  <si>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</si>
  <si>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</si>
  <si>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</si>
  <si>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</si>
  <si>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</si>
  <si>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</si>
  <si>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</si>
  <si>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</si>
  <si>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</si>
  <si>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</si>
  <si>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</si>
  <si>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</si>
  <si>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</si>
  <si>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</si>
  <si>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</si>
  <si>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</si>
  <si>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</si>
  <si>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</si>
  <si>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</si>
  <si>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</si>
  <si>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</si>
  <si>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</si>
  <si>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</si>
  <si>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</si>
  <si>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</si>
  <si>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</si>
  <si>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</si>
  <si>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</si>
  <si>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</si>
  <si>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</si>
  <si>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</si>
  <si>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</si>
  <si>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</si>
  <si>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</si>
  <si>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</si>
  <si>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</si>
  <si>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</si>
  <si>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</si>
  <si>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</si>
  <si>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</si>
  <si>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</si>
  <si>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</si>
  <si>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</si>
  <si>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</si>
  <si>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</si>
  <si>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</si>
  <si>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</si>
  <si>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</si>
  <si>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</si>
  <si>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</si>
  <si>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</si>
  <si>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</si>
  <si>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</si>
  <si>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</si>
  <si>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</si>
  <si>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</si>
  <si>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</si>
  <si>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</si>
  <si>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</si>
  <si>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</si>
  <si>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</si>
  <si>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</si>
  <si>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</si>
  <si>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</si>
  <si>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</si>
  <si>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</si>
  <si>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</si>
  <si>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</si>
  <si>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</si>
  <si>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</si>
  <si>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</si>
  <si>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</si>
  <si>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</si>
  <si>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</si>
  <si>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</si>
  <si>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</si>
  <si>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</si>
  <si>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</si>
  <si>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</si>
  <si>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</si>
  <si>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</si>
  <si>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</si>
  <si>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</si>
  <si>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</si>
  <si>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</si>
  <si>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</si>
  <si>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</si>
  <si>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</si>
  <si>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</si>
  <si>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</si>
  <si>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</si>
  <si>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</si>
  <si>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</si>
  <si>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</si>
  <si>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</si>
  <si>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</si>
  <si>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</si>
  <si>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</si>
  <si>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</si>
  <si>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</si>
  <si>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</si>
  <si>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</si>
  <si>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</si>
  <si>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</si>
  <si>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</si>
  <si>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</si>
  <si>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</si>
  <si>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</si>
  <si>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</si>
  <si>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</si>
  <si>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</si>
  <si>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</si>
  <si>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</si>
  <si>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</si>
  <si>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</si>
  <si>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</si>
  <si>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</si>
  <si>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</si>
  <si>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</si>
  <si>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</si>
  <si>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</si>
  <si>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</si>
  <si>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</si>
  <si>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</si>
  <si>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</si>
  <si>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</si>
  <si>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</si>
  <si>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</si>
  <si>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</si>
  <si>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</si>
  <si>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</si>
  <si>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</si>
  <si>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</si>
  <si>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</si>
  <si>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</si>
  <si>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</si>
  <si>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</si>
  <si>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</si>
  <si>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</si>
  <si>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</si>
  <si>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</si>
  <si>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</si>
  <si>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</si>
  <si>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</si>
  <si>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</si>
  <si>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</si>
  <si>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</si>
  <si>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</si>
  <si>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</si>
  <si>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</si>
  <si>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</si>
  <si>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</si>
  <si>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</si>
  <si>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</si>
  <si>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</si>
  <si>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</si>
  <si>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</si>
  <si>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</si>
  <si>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</si>
  <si>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</si>
  <si>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</si>
  <si>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</si>
  <si>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</si>
  <si>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</si>
  <si>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</si>
  <si>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</si>
  <si>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</si>
  <si>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</si>
  <si>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</si>
  <si>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</si>
  <si>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</si>
  <si>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</si>
  <si>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</si>
  <si>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</si>
  <si>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</si>
  <si>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</si>
  <si>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</si>
  <si>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</si>
  <si>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</si>
  <si>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</si>
  <si>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</si>
  <si>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</si>
  <si>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</si>
  <si>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</si>
  <si>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</si>
  <si>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</si>
  <si>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</si>
  <si>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</si>
  <si>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</si>
  <si>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</si>
  <si>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</si>
  <si>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</si>
  <si>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</si>
  <si>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</si>
  <si>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</si>
  <si>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</si>
  <si>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</si>
  <si>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</si>
  <si>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</si>
  <si>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</si>
  <si>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</si>
  <si>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</si>
  <si>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</si>
  <si>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</si>
  <si>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</si>
  <si>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</si>
  <si>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</si>
  <si>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</si>
  <si>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</si>
  <si>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</si>
  <si>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</si>
  <si>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</si>
  <si>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</si>
  <si>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</si>
  <si>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</si>
  <si>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</si>
  <si>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</si>
  <si>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</si>
  <si>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</si>
  <si>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</si>
  <si>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</si>
  <si>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</si>
  <si>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</si>
  <si>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</si>
  <si>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</si>
  <si>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</si>
  <si>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</si>
  <si>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</si>
  <si>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</si>
  <si>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</si>
  <si>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</si>
  <si>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</si>
  <si>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</si>
  <si>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</si>
  <si>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</si>
  <si>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</si>
  <si>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</si>
  <si>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</si>
  <si>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</si>
  <si>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</si>
  <si>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</si>
  <si>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</si>
  <si>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</si>
  <si>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</si>
  <si>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</si>
  <si>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</si>
  <si>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</si>
  <si>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</si>
  <si>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</si>
  <si>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</si>
  <si>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</si>
  <si>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</si>
  <si>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</si>
  <si>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</si>
  <si>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</si>
  <si>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</si>
  <si>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</si>
  <si>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</si>
  <si>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</si>
  <si>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</si>
  <si>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</si>
  <si>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</si>
  <si>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</si>
  <si>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</si>
  <si>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</si>
  <si>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</si>
  <si>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</si>
  <si>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</si>
  <si>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</si>
  <si>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</si>
  <si>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</si>
  <si>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</si>
  <si>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</si>
  <si>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</si>
  <si>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</si>
  <si>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</si>
  <si>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</si>
  <si>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</si>
  <si>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</si>
  <si>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</si>
  <si>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</si>
  <si>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</si>
  <si>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</si>
  <si>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</si>
  <si>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</si>
  <si>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</si>
  <si>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</si>
  <si>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</si>
  <si>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</si>
  <si>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</si>
  <si>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</si>
  <si>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</si>
  <si>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</si>
  <si>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</si>
  <si>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</si>
  <si>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</si>
  <si>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</si>
  <si>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</si>
  <si>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</si>
  <si>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</si>
  <si>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</si>
  <si>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</si>
  <si>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</si>
  <si>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</si>
  <si>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</si>
  <si>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</si>
  <si>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</si>
  <si>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</si>
  <si>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</si>
  <si>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</si>
  <si>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</si>
  <si>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</si>
  <si>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</si>
  <si>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</si>
  <si>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</si>
  <si>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</si>
  <si>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</si>
  <si>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</si>
  <si>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</si>
  <si>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</si>
  <si>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</si>
  <si>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</si>
  <si>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</si>
  <si>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</si>
  <si>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</si>
  <si>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</si>
  <si>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</si>
  <si>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</si>
  <si>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</si>
  <si>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</si>
  <si>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</si>
  <si>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</si>
  <si>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</si>
  <si>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</si>
  <si>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</si>
  <si>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</si>
  <si>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</si>
  <si>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</si>
  <si>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</si>
  <si>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</si>
  <si>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</si>
  <si>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</si>
  <si>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</si>
  <si>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</si>
  <si>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</si>
  <si>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</si>
  <si>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</si>
  <si>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</si>
  <si>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</si>
  <si>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</si>
  <si>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</si>
  <si>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</si>
  <si>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</si>
  <si>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</si>
  <si>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</si>
  <si>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</si>
  <si>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</si>
  <si>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</si>
  <si>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</si>
  <si>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</si>
  <si>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</si>
  <si>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</si>
  <si>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</si>
  <si>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</si>
  <si>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</si>
  <si>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</si>
  <si>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</si>
  <si>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</si>
  <si>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</si>
  <si>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</si>
  <si>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</si>
  <si>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</si>
  <si>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</si>
  <si>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</si>
  <si>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</si>
  <si>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</si>
  <si>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</si>
  <si>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</si>
  <si>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</si>
  <si>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</si>
  <si>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</si>
  <si>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</si>
  <si>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</si>
  <si>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</si>
  <si>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</si>
  <si>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</si>
  <si>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</si>
  <si>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</si>
  <si>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</si>
  <si>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</si>
  <si>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</si>
  <si>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</si>
  <si>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</si>
  <si>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</si>
  <si>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</si>
  <si>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</si>
  <si>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</si>
  <si>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</si>
  <si>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</si>
  <si>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</si>
  <si>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</si>
  <si>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</si>
  <si>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</si>
  <si>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</si>
  <si>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</si>
  <si>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</si>
  <si>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</si>
  <si>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</si>
  <si>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</si>
  <si>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</si>
  <si>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</si>
  <si>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</si>
  <si>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</si>
  <si>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</si>
  <si>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</si>
  <si>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</si>
  <si>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</si>
  <si>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</si>
  <si>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</si>
  <si>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</si>
  <si>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</si>
  <si>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</si>
  <si>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</si>
  <si>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</si>
  <si>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</si>
  <si>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</si>
  <si>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</si>
  <si>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</si>
  <si>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</si>
  <si>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</si>
  <si>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</si>
  <si>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</si>
  <si>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</si>
  <si>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</si>
  <si>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</si>
  <si>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</si>
  <si>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</si>
  <si>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</si>
  <si>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</si>
  <si>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</si>
  <si>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</si>
  <si>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</si>
  <si>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</si>
  <si>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</si>
  <si>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</si>
  <si>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</si>
  <si>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</si>
  <si>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</si>
  <si>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</si>
  <si>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</si>
  <si>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</si>
  <si>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</si>
  <si>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</si>
  <si>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</si>
  <si>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</si>
  <si>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</si>
  <si>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</si>
  <si>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</si>
  <si>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</si>
  <si>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</si>
  <si>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</si>
  <si>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</si>
  <si>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</si>
  <si>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</si>
  <si>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</si>
  <si>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</si>
  <si>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</si>
  <si>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</si>
  <si>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</si>
  <si>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</si>
  <si>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</si>
  <si>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</si>
  <si>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</si>
  <si>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</si>
  <si>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</si>
  <si>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</si>
  <si>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</si>
  <si>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</si>
  <si>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</si>
  <si>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</si>
  <si>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</si>
  <si>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</si>
  <si>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</si>
  <si>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</si>
  <si>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</si>
  <si>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</si>
  <si>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</si>
  <si>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</si>
  <si>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</si>
  <si>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</si>
  <si>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</si>
  <si>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</si>
  <si>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</si>
  <si>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</si>
  <si>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</si>
  <si>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</si>
  <si>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</si>
  <si>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</si>
  <si>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</si>
  <si>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</si>
  <si>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</si>
  <si>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</si>
  <si>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</si>
  <si>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</si>
  <si>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</si>
  <si>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</si>
  <si>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</si>
  <si>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</si>
  <si>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</si>
  <si>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</si>
  <si>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</si>
  <si>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</si>
  <si>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</si>
  <si>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</si>
  <si>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</si>
  <si>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</si>
  <si>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</si>
  <si>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</si>
  <si>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</si>
  <si>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</si>
  <si>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</si>
  <si>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</si>
  <si>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</si>
  <si>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</si>
  <si>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</si>
  <si>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</si>
  <si>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</si>
  <si>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</si>
  <si>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</si>
  <si>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</si>
  <si>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</si>
  <si>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</si>
  <si>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</si>
  <si>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</si>
  <si>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</si>
  <si>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</si>
  <si>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</si>
  <si>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</si>
  <si>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</si>
  <si>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</si>
  <si>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</si>
  <si>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</si>
  <si>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</si>
  <si>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</si>
  <si>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</si>
  <si>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</si>
  <si>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</si>
  <si>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</si>
  <si>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</si>
  <si>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</si>
  <si>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</si>
  <si>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</si>
  <si>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</si>
  <si>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</si>
  <si>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</si>
  <si>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</si>
  <si>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</si>
  <si>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</si>
  <si>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</si>
  <si>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</si>
  <si>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</si>
  <si>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</si>
  <si>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</si>
  <si>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</si>
  <si>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</si>
  <si>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</si>
  <si>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</si>
  <si>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</si>
  <si>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</si>
  <si>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</si>
  <si>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</si>
  <si>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</si>
  <si>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</si>
  <si>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</si>
  <si>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</si>
  <si>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</si>
  <si>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</si>
  <si>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</si>
  <si>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</si>
  <si>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</si>
  <si>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</si>
  <si>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</si>
  <si>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</si>
  <si>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</si>
  <si>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</si>
  <si>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</si>
  <si>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</si>
  <si>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</si>
  <si>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</si>
  <si>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</si>
  <si>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</si>
  <si>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</si>
  <si>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</si>
  <si>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</si>
  <si>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</si>
  <si>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</si>
  <si>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</si>
  <si>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</si>
  <si>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</si>
  <si>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</si>
  <si>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</si>
  <si>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</si>
  <si>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</si>
  <si>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</si>
  <si>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</si>
  <si>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</si>
  <si>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</si>
  <si>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</si>
  <si>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</si>
  <si>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</si>
  <si>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</si>
  <si>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</si>
  <si>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</si>
  <si>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</si>
  <si>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</si>
  <si>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</si>
  <si>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</si>
  <si>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</si>
  <si>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</si>
  <si>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</si>
  <si>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</si>
  <si>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</si>
  <si>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</si>
  <si>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</si>
  <si>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</si>
  <si>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</si>
  <si>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</si>
  <si>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</si>
  <si>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</si>
  <si>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</si>
  <si>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</si>
  <si>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</si>
  <si>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</si>
  <si>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</si>
  <si>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</si>
  <si>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</si>
  <si>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</si>
  <si>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</si>
  <si>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</si>
  <si>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</si>
  <si>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</si>
  <si>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</si>
  <si>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</si>
  <si>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</si>
  <si>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</si>
  <si>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</si>
  <si>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</si>
  <si>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</si>
  <si>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</si>
  <si>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</si>
  <si>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</si>
  <si>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</si>
  <si>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</si>
  <si>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</si>
  <si>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</si>
  <si>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</si>
  <si>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</si>
  <si>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</si>
  <si>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</si>
  <si>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</si>
  <si>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</si>
  <si>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</si>
  <si>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</si>
  <si>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</si>
  <si>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</si>
  <si>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</si>
  <si>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</si>
  <si>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</si>
  <si>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</si>
  <si>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</si>
  <si>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</si>
  <si>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</si>
  <si>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</si>
  <si>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</si>
  <si>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</si>
  <si>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</si>
  <si>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</si>
  <si>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</si>
  <si>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</si>
  <si>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</si>
  <si>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</si>
  <si>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</si>
  <si>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</si>
  <si>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</si>
  <si>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</si>
  <si>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</si>
  <si>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</si>
  <si>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</si>
  <si>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</si>
  <si>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</si>
  <si>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</si>
  <si>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</si>
  <si>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</si>
  <si>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</si>
  <si>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</si>
  <si>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</si>
  <si>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</si>
  <si>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</si>
  <si>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</si>
  <si>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</si>
  <si>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</si>
  <si>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</si>
  <si>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</si>
  <si>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</si>
  <si>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</si>
  <si>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</si>
  <si>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</si>
  <si>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</si>
  <si>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</si>
  <si>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</si>
  <si>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</si>
  <si>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</si>
  <si>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</si>
  <si>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</si>
  <si>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</si>
  <si>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</si>
  <si>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</si>
  <si>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</si>
  <si>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</si>
  <si>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</si>
  <si>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</si>
  <si>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</si>
  <si>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</si>
  <si>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</si>
  <si>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</si>
  <si>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</si>
  <si>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</si>
  <si>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</si>
  <si>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</si>
  <si>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</si>
  <si>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</si>
  <si>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</si>
  <si>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</si>
  <si>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</si>
  <si>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</si>
  <si>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</si>
  <si>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</si>
  <si>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</si>
  <si>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</si>
  <si>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</si>
  <si>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</si>
  <si>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</si>
  <si>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</si>
  <si>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</si>
  <si>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</si>
  <si>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</si>
  <si>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</si>
  <si>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</si>
  <si>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</si>
  <si>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</si>
  <si>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</si>
  <si>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</si>
  <si>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</si>
  <si>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</si>
  <si>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</si>
  <si>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</si>
  <si>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</si>
  <si>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</si>
  <si>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</si>
  <si>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</si>
  <si>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</si>
  <si>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</si>
  <si>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</si>
  <si>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</si>
  <si>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</si>
  <si>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</si>
  <si>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</si>
  <si>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</si>
  <si>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</si>
  <si>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</si>
  <si>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</si>
  <si>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</si>
  <si>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</si>
  <si>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</si>
  <si>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</si>
  <si>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</si>
  <si>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</si>
  <si>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</si>
  <si>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</si>
  <si>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</si>
  <si>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</si>
  <si>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</si>
  <si>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</si>
  <si>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</si>
  <si>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</si>
  <si>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</si>
  <si>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</si>
  <si>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</si>
  <si>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</si>
  <si>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</si>
  <si>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</si>
  <si>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</si>
  <si>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</si>
  <si>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</si>
  <si>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</si>
  <si>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</si>
  <si>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</si>
  <si>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</si>
  <si>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</si>
  <si>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</si>
  <si>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</si>
  <si>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</si>
  <si>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</si>
  <si>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</si>
  <si>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</si>
  <si>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</si>
  <si>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</si>
  <si>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</si>
  <si>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</si>
  <si>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</si>
  <si>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</si>
  <si>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</si>
  <si>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</si>
  <si>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</si>
  <si>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</si>
  <si>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</si>
  <si>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</si>
  <si>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</si>
  <si>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</si>
  <si>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</si>
  <si>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</si>
  <si>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</si>
  <si>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</si>
  <si>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</si>
  <si>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</si>
  <si>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</si>
  <si>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</si>
  <si>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</si>
  <si>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</si>
  <si>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</si>
  <si>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</si>
  <si>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</si>
  <si>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</si>
  <si>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</si>
  <si>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</si>
  <si>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</si>
  <si>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</si>
  <si>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</si>
  <si>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</si>
  <si>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</si>
  <si>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</si>
  <si>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</si>
  <si>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</si>
  <si>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</si>
  <si>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</si>
  <si>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</si>
  <si>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</si>
  <si>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</si>
  <si>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</si>
  <si>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</si>
  <si>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</si>
  <si>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</si>
  <si>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</si>
  <si>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</si>
  <si>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</si>
  <si>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</si>
  <si>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</si>
  <si>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</si>
  <si>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</si>
  <si>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</si>
  <si>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</si>
  <si>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</si>
  <si>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</si>
  <si>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</si>
  <si>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</si>
  <si>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</si>
  <si>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</si>
  <si>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</si>
  <si>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</si>
  <si>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</si>
  <si>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</si>
  <si>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</si>
  <si>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</si>
  <si>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</si>
  <si>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</si>
  <si>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</si>
  <si>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</si>
  <si>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</si>
  <si>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</si>
  <si>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</si>
  <si>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</si>
  <si>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</si>
  <si>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</si>
  <si>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</si>
  <si>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</si>
  <si>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</si>
  <si>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</si>
  <si>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</si>
  <si>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</si>
  <si>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</si>
  <si>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</si>
  <si>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</si>
  <si>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</si>
  <si>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</si>
  <si>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</si>
  <si>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</si>
  <si>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</si>
  <si>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</si>
  <si>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</si>
  <si>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</si>
  <si>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</si>
  <si>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</si>
  <si>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</si>
  <si>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</si>
  <si>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</si>
  <si>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</si>
  <si>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</si>
  <si>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</si>
  <si>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</si>
  <si>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</si>
  <si>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</si>
  <si>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</si>
  <si>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</si>
  <si>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</si>
  <si>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</si>
  <si>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</si>
  <si>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</si>
  <si>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</si>
  <si>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</si>
  <si>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</si>
  <si>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</si>
  <si>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</si>
  <si>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</si>
  <si>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</si>
  <si>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</si>
  <si>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</si>
  <si>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</si>
  <si>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</si>
  <si>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</si>
  <si>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</si>
  <si>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</si>
  <si>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</si>
  <si>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</si>
  <si>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</si>
  <si>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</si>
  <si>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</si>
  <si>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</si>
  <si>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</si>
  <si>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</si>
  <si>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</si>
  <si>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</si>
  <si>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</si>
  <si>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</si>
  <si>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</si>
  <si>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</si>
  <si>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</si>
  <si>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</si>
  <si>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</si>
  <si>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</si>
  <si>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</si>
  <si>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</si>
  <si>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</si>
  <si>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</si>
  <si>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</si>
  <si>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</si>
  <si>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</si>
  <si>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</si>
  <si>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</si>
  <si>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</si>
  <si>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</si>
  <si>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</si>
  <si>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</si>
  <si>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</si>
  <si>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</si>
  <si>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</si>
  <si>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</si>
  <si>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</si>
  <si>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</si>
  <si>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</si>
  <si>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</si>
  <si>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</si>
  <si>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</si>
  <si>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</si>
  <si>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</si>
  <si>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</si>
  <si>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</si>
  <si>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</si>
  <si>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</si>
  <si>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</si>
  <si>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</si>
  <si>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</si>
  <si>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</si>
  <si>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</si>
  <si>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</si>
  <si>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</si>
  <si>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</si>
  <si>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</si>
  <si>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</si>
  <si>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</si>
  <si>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</si>
  <si>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</si>
  <si>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</si>
  <si>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</si>
  <si>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</si>
  <si>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</si>
  <si>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</si>
  <si>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</si>
  <si>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</si>
  <si>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</si>
  <si>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</si>
  <si>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</si>
  <si>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</si>
  <si>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</si>
  <si>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</si>
  <si>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</si>
  <si>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</si>
  <si>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</si>
  <si>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</si>
  <si>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</si>
  <si>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</si>
  <si>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</si>
  <si>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</si>
  <si>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</si>
  <si>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</si>
  <si>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</si>
  <si>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</si>
  <si>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</si>
  <si>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</si>
  <si>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</si>
  <si>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</si>
  <si>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</si>
  <si>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</si>
  <si>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</si>
  <si>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</si>
  <si>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</si>
  <si>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</si>
  <si>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</si>
  <si>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</si>
  <si>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</si>
  <si>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</si>
  <si>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</si>
  <si>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</si>
  <si>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</si>
  <si>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</si>
  <si>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</si>
  <si>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</si>
  <si>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</si>
  <si>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</si>
  <si>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</si>
  <si>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</si>
  <si>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</si>
  <si>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</si>
  <si>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</si>
  <si>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</si>
  <si>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</si>
  <si>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</si>
  <si>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</si>
  <si>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</si>
  <si>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</si>
  <si>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</si>
  <si>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</si>
  <si>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</si>
  <si>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</si>
  <si>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</si>
  <si>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</si>
  <si>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</si>
  <si>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</si>
  <si>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</si>
  <si>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</si>
  <si>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</si>
  <si>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</si>
  <si>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</si>
  <si>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</si>
  <si>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</si>
  <si>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</si>
  <si>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</si>
  <si>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</si>
  <si>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</si>
  <si>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</si>
  <si>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</si>
  <si>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</si>
  <si>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</si>
  <si>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</si>
  <si>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</si>
  <si>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</si>
  <si>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</si>
  <si>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</si>
  <si>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</si>
  <si>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</si>
  <si>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</si>
  <si>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</si>
  <si>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</si>
  <si>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</si>
  <si>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</si>
  <si>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</si>
  <si>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</si>
  <si>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</si>
  <si>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</si>
  <si>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</si>
  <si>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</si>
  <si>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</si>
  <si>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</si>
  <si>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</si>
  <si>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</si>
  <si>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</si>
  <si>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</si>
  <si>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</si>
  <si>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</si>
  <si>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</si>
  <si>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</si>
  <si>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</si>
  <si>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</si>
  <si>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</si>
  <si>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</si>
  <si>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</si>
  <si>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</si>
  <si>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</si>
  <si>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</si>
  <si>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</si>
  <si>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</si>
  <si>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</si>
  <si>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</si>
  <si>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</si>
  <si>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</si>
  <si>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</si>
  <si>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</si>
  <si>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</si>
  <si>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</si>
  <si>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</si>
  <si>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</si>
  <si>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</si>
  <si>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</si>
  <si>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</si>
  <si>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</si>
  <si>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</si>
  <si>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</si>
  <si>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</si>
  <si>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</si>
  <si>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</si>
  <si>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</si>
  <si>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</si>
  <si>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</si>
  <si>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</si>
  <si>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</si>
  <si>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</si>
  <si>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</si>
  <si>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</si>
  <si>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</si>
  <si>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</si>
  <si>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</si>
  <si>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</si>
  <si>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</si>
  <si>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</si>
  <si>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</si>
  <si>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</si>
  <si>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</si>
  <si>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</si>
  <si>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</si>
  <si>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</si>
  <si>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</si>
  <si>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</si>
  <si>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</si>
  <si>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</si>
  <si>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</si>
  <si>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</si>
  <si>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</si>
  <si>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</si>
  <si>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</si>
  <si>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</si>
  <si>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</si>
  <si>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</si>
  <si>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</si>
  <si>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</si>
  <si>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</si>
  <si>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</si>
  <si>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</si>
  <si>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</si>
  <si>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</si>
  <si>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</si>
  <si>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</si>
  <si>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</si>
  <si>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</si>
  <si>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</si>
  <si>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</si>
  <si>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</si>
  <si>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</si>
  <si>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</si>
  <si>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</si>
  <si>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</si>
  <si>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</si>
  <si>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</si>
  <si>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</si>
  <si>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</si>
  <si>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</si>
  <si>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</si>
  <si>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</si>
  <si>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</si>
  <si>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</si>
  <si>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</si>
  <si>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</si>
  <si>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</si>
  <si>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</si>
  <si>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</si>
  <si>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</si>
  <si>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</si>
  <si>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</si>
  <si>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</si>
  <si>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</si>
  <si>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</si>
  <si>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</si>
  <si>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</si>
  <si>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</si>
  <si>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</si>
  <si>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</si>
  <si>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</si>
  <si>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</si>
  <si>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</si>
  <si>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</si>
  <si>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</si>
  <si>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</si>
  <si>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</si>
  <si>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</si>
  <si>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</si>
  <si>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</si>
  <si>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</si>
  <si>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</si>
  <si>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</si>
  <si>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</si>
  <si>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</si>
  <si>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</si>
  <si>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</si>
  <si>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</si>
  <si>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</si>
  <si>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</si>
  <si>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</si>
  <si>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</si>
  <si>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</si>
  <si>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</si>
  <si>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</si>
  <si>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</si>
  <si>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</si>
  <si>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</si>
  <si>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</si>
  <si>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</si>
  <si>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</si>
  <si>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</si>
  <si>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</si>
  <si>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</si>
  <si>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</si>
  <si>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</si>
  <si>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</si>
  <si>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</si>
  <si>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</si>
  <si>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</si>
  <si>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</si>
  <si>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</si>
  <si>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</si>
  <si>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</si>
  <si>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</si>
  <si>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</si>
  <si>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</si>
  <si>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</si>
  <si>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</si>
  <si>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</si>
  <si>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</si>
  <si>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</si>
  <si>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</si>
  <si>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</si>
  <si>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</si>
  <si>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</si>
  <si>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</si>
  <si>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</si>
  <si>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</si>
  <si>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</si>
  <si>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</si>
  <si>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</si>
  <si>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</si>
  <si>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</si>
  <si>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</si>
  <si>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</si>
  <si>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</si>
  <si>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</si>
  <si>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</si>
  <si>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</si>
  <si>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</si>
  <si>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</si>
  <si>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</si>
  <si>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</si>
  <si>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</si>
  <si>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</si>
  <si>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</si>
  <si>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</si>
  <si>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</si>
  <si>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</si>
  <si>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</si>
  <si>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</si>
  <si>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</si>
  <si>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</si>
  <si>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</si>
  <si>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</si>
  <si>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</si>
  <si>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</si>
  <si>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</si>
  <si>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</si>
  <si>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</si>
  <si>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</si>
  <si>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</si>
  <si>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</si>
  <si>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</si>
  <si>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</si>
  <si>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</si>
  <si>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</si>
  <si>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</si>
  <si>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</si>
  <si>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</si>
  <si>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</si>
  <si>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</si>
  <si>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</si>
  <si>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</si>
  <si>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</si>
  <si>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</si>
  <si>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</si>
  <si>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</si>
  <si>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</si>
  <si>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</si>
  <si>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</si>
  <si>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</si>
  <si>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</si>
  <si>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</si>
  <si>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</si>
  <si>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</si>
  <si>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</si>
  <si>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</si>
  <si>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</si>
  <si>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</si>
  <si>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</si>
  <si>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</si>
  <si>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</si>
  <si>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</si>
  <si>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</si>
  <si>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</si>
  <si>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</si>
  <si>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</si>
  <si>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</si>
  <si>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</si>
  <si>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</si>
  <si>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</si>
  <si>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</si>
  <si>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</si>
  <si>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</si>
  <si>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</si>
  <si>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</si>
  <si>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</si>
  <si>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</si>
  <si>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</si>
  <si>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</si>
  <si>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</si>
  <si>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</si>
  <si>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</si>
  <si>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</si>
  <si>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</si>
  <si>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</si>
  <si>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</si>
  <si>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</si>
  <si>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</si>
  <si>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</si>
  <si>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</si>
  <si>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</si>
  <si>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</si>
  <si>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</si>
  <si>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</si>
  <si>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</si>
  <si>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</si>
  <si>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</si>
  <si>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</si>
  <si>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</si>
  <si>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</si>
  <si>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</si>
  <si>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</si>
  <si>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</si>
  <si>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</si>
  <si>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</si>
  <si>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</si>
  <si>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</si>
  <si>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</si>
  <si>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</si>
  <si>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</si>
  <si>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</si>
  <si>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</si>
  <si>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</si>
  <si>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</si>
  <si>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</si>
  <si>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</si>
  <si>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</si>
  <si>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</si>
  <si>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</si>
  <si>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</si>
  <si>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</si>
  <si>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</si>
  <si>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</si>
  <si>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</si>
  <si>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</si>
  <si>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</si>
  <si>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</si>
  <si>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</si>
  <si>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</si>
  <si>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</si>
  <si>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</si>
  <si>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</si>
  <si>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</si>
  <si>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</si>
  <si>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</si>
  <si>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</si>
  <si>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</si>
  <si>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</si>
  <si>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</si>
  <si>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</si>
  <si>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</si>
  <si>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</si>
  <si>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</si>
  <si>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</si>
  <si>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</si>
  <si>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</si>
  <si>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</si>
  <si>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</si>
  <si>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</si>
  <si>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</si>
  <si>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</si>
  <si>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</si>
  <si>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</si>
  <si>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</si>
  <si>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</si>
  <si>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</si>
  <si>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</si>
  <si>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</si>
  <si>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</si>
  <si>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</si>
  <si>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</si>
  <si>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</si>
  <si>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</si>
  <si>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</si>
  <si>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</si>
  <si>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</si>
  <si>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</si>
  <si>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</si>
  <si>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</si>
  <si>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</si>
  <si>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</si>
  <si>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</si>
  <si>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</si>
  <si>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</si>
  <si>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</si>
  <si>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</si>
  <si>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</si>
  <si>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</si>
  <si>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</si>
  <si>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</si>
  <si>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</si>
  <si>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</si>
  <si>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</si>
  <si>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</si>
  <si>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</si>
  <si>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</si>
  <si>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</si>
  <si>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</si>
  <si>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</si>
  <si>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</si>
  <si>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</si>
  <si>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</si>
  <si>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</si>
  <si>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</si>
  <si>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</si>
  <si>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</si>
  <si>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</si>
  <si>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</si>
  <si>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</si>
  <si>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</si>
  <si>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</si>
  <si>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</si>
  <si>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</si>
  <si>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</si>
  <si>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</si>
  <si>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</si>
  <si>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</si>
  <si>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</si>
  <si>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</si>
  <si>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</si>
  <si>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</si>
  <si>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</si>
  <si>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</si>
  <si>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</si>
  <si>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</si>
  <si>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</si>
  <si>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</si>
  <si>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</si>
  <si>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</si>
  <si>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</si>
  <si>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</si>
  <si>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</si>
  <si>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</si>
  <si>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</si>
  <si>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</si>
  <si>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</si>
  <si>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</si>
  <si>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</si>
  <si>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</si>
  <si>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</si>
  <si>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</si>
  <si>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</si>
  <si>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</si>
  <si>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</si>
  <si>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</si>
  <si>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</si>
  <si>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</si>
  <si>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</si>
  <si>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</si>
  <si>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</si>
  <si>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</si>
  <si>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</si>
  <si>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</si>
  <si>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</si>
  <si>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</si>
  <si>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</si>
  <si>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</si>
  <si>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</si>
  <si>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</si>
  <si>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</si>
  <si>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</si>
  <si>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</si>
  <si>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</si>
  <si>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</si>
  <si>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</si>
  <si>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</si>
  <si>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</si>
  <si>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</si>
  <si>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</si>
  <si>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</si>
  <si>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</si>
  <si>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</si>
  <si>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</si>
  <si>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</si>
  <si>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</si>
  <si>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</si>
  <si>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</si>
  <si>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</si>
  <si>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</si>
  <si>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</si>
  <si>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</si>
  <si>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</si>
  <si>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</si>
  <si>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</si>
  <si>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</si>
  <si>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</si>
  <si>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</si>
  <si>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</si>
  <si>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</si>
  <si>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</si>
  <si>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</si>
  <si>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</si>
  <si>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</si>
  <si>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</si>
  <si>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</si>
  <si>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</si>
  <si>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</si>
  <si>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</si>
  <si>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</si>
  <si>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</si>
  <si>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</si>
  <si>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</si>
  <si>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</si>
  <si>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</si>
  <si>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</si>
  <si>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</si>
  <si>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</si>
  <si>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</si>
  <si>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</si>
  <si>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</si>
  <si>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</si>
  <si>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</si>
  <si>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</si>
  <si>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</si>
  <si>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</si>
  <si>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</si>
  <si>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</si>
  <si>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</si>
  <si>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</si>
  <si>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</si>
  <si>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</si>
  <si>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</si>
  <si>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</si>
  <si>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</si>
  <si>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</si>
  <si>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</si>
  <si>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</si>
  <si>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</si>
  <si>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</si>
  <si>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</si>
  <si>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</si>
  <si>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</si>
  <si>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</si>
  <si>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</si>
  <si>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</si>
  <si>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</si>
  <si>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</si>
  <si>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</si>
  <si>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</si>
  <si>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</si>
  <si>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</si>
  <si>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</si>
  <si>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</si>
  <si>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</si>
  <si>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</si>
  <si>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</si>
  <si>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</si>
  <si>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</si>
  <si>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</si>
  <si>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</si>
  <si>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</si>
  <si>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</si>
  <si>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</si>
  <si>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</si>
  <si>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</si>
  <si>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</si>
  <si>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</si>
  <si>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</si>
  <si>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</si>
  <si>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</si>
  <si>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</si>
  <si>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</si>
  <si>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</si>
  <si>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</si>
  <si>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</si>
  <si>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</si>
  <si>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</si>
  <si>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</si>
  <si>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</si>
  <si>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</si>
  <si>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</si>
  <si>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</si>
  <si>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</si>
  <si>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</si>
  <si>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</si>
  <si>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</si>
  <si>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</si>
  <si>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</si>
  <si>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</si>
  <si>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</si>
  <si>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</si>
  <si>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</si>
  <si>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</si>
  <si>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</si>
  <si>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</si>
  <si>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</si>
  <si>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</si>
  <si>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</si>
  <si>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</si>
  <si>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</si>
  <si>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</si>
  <si>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</si>
  <si>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</si>
  <si>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</si>
  <si>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</si>
  <si>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</si>
  <si>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</si>
  <si>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</si>
  <si>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</si>
  <si>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</si>
  <si>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</si>
  <si>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</si>
  <si>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</si>
  <si>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</si>
  <si>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</si>
  <si>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</si>
  <si>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</si>
  <si>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</si>
  <si>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</si>
  <si>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</si>
  <si>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</si>
  <si>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</si>
  <si>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</si>
  <si>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</si>
  <si>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</si>
  <si>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</si>
  <si>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</si>
  <si>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</si>
  <si>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</si>
  <si>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</si>
  <si>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</si>
  <si>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</si>
  <si>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</si>
  <si>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</si>
  <si>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</si>
  <si>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</si>
  <si>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</si>
  <si>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</si>
  <si>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</si>
  <si>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</si>
  <si>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</si>
  <si>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</si>
  <si>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</si>
  <si>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</si>
  <si>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</si>
  <si>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</si>
  <si>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</si>
  <si>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</si>
  <si>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</si>
  <si>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</si>
  <si>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</si>
  <si>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</si>
  <si>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</si>
  <si>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</si>
  <si>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</si>
  <si>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</si>
  <si>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</si>
  <si>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</si>
  <si>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</si>
  <si>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</si>
  <si>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</si>
  <si>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</si>
  <si>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</si>
  <si>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</si>
  <si>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</si>
  <si>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</si>
  <si>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</si>
  <si>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</si>
  <si>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</si>
  <si>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</si>
  <si>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</si>
  <si>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</si>
  <si>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</si>
  <si>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</si>
  <si>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</si>
  <si>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</si>
  <si>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</si>
  <si>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</si>
  <si>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</si>
  <si>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</si>
  <si>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</si>
  <si>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</si>
  <si>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</si>
  <si>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</si>
  <si>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</si>
  <si>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</si>
  <si>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</si>
  <si>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</si>
  <si>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</si>
  <si>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</si>
  <si>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</si>
  <si>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</si>
  <si>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</si>
  <si>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</si>
  <si>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</si>
  <si>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</si>
  <si>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</si>
  <si>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</si>
  <si>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</si>
  <si>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</si>
  <si>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</si>
  <si>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</si>
  <si>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</si>
  <si>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</si>
  <si>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</si>
  <si>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</si>
  <si>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</si>
  <si>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</si>
  <si>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</si>
  <si>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</si>
  <si>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</si>
  <si>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</si>
  <si>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</si>
  <si>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</si>
  <si>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</si>
  <si>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</si>
  <si>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</si>
  <si>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</si>
  <si>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</si>
  <si>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</si>
  <si>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</si>
  <si>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</si>
  <si>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</si>
  <si>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</si>
  <si>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</si>
  <si>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</si>
  <si>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</si>
  <si>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</si>
  <si>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</si>
  <si>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</si>
  <si>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</si>
  <si>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</si>
  <si>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</si>
  <si>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</si>
  <si>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</si>
  <si>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</si>
  <si>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</si>
  <si>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</si>
  <si>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</si>
  <si>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</si>
  <si>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</si>
  <si>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</si>
  <si>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</si>
  <si>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</si>
  <si>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</si>
  <si>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</si>
  <si>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</si>
  <si>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</si>
  <si>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</si>
  <si>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</si>
  <si>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</si>
  <si>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</si>
  <si>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</si>
  <si>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</si>
  <si>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</si>
  <si>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</si>
  <si>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</si>
  <si>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</si>
  <si>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</si>
  <si>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</si>
  <si>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</si>
  <si>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</si>
  <si>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</si>
  <si>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</si>
  <si>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</si>
  <si>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</si>
  <si>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</si>
  <si>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</si>
  <si>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</si>
  <si>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</si>
  <si>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</si>
  <si>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</si>
  <si>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</si>
  <si>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</si>
  <si>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</si>
  <si>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</si>
  <si>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</si>
  <si>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</si>
  <si>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</si>
  <si>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</si>
  <si>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</si>
  <si>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</si>
  <si>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</si>
  <si>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</si>
  <si>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</si>
  <si>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</si>
  <si>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</si>
  <si>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</si>
  <si>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</si>
  <si>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</si>
  <si>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</si>
  <si>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</si>
  <si>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</si>
  <si>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</si>
  <si>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</si>
  <si>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</si>
  <si>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</si>
  <si>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</si>
  <si>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</si>
  <si>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</si>
  <si>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</si>
  <si>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</si>
  <si>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</si>
  <si>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</si>
  <si>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</si>
  <si>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</si>
  <si>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</si>
  <si>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</si>
  <si>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</si>
  <si>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</si>
  <si>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</si>
  <si>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</si>
  <si>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</si>
  <si>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</si>
  <si>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</si>
  <si>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</si>
  <si>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</si>
  <si>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</si>
  <si>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</si>
  <si>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</si>
  <si>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</si>
  <si>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</si>
  <si>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</si>
  <si>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</si>
  <si>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</si>
  <si>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</si>
  <si>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</si>
  <si>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</si>
  <si>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</si>
  <si>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</si>
  <si>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</si>
  <si>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</si>
  <si>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</si>
  <si>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</si>
  <si>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</si>
  <si>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</si>
  <si>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</si>
  <si>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</si>
  <si>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</si>
  <si>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</si>
  <si>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</si>
  <si>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</si>
  <si>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</si>
  <si>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</si>
  <si>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</si>
  <si>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</si>
  <si>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</si>
  <si>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</si>
  <si>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</si>
  <si>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</si>
  <si>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</si>
  <si>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</si>
  <si>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</si>
  <si>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</si>
  <si>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</si>
  <si>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</si>
  <si>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</si>
  <si>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</si>
  <si>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</si>
  <si>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</si>
  <si>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</si>
  <si>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</si>
  <si>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</si>
  <si>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</si>
  <si>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</si>
  <si>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</si>
  <si>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</si>
  <si>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</si>
  <si>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</si>
  <si>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</si>
  <si>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</si>
  <si>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</si>
  <si>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</si>
  <si>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</si>
  <si>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</si>
  <si>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</si>
  <si>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</si>
  <si>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</si>
  <si>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</si>
  <si>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</si>
  <si>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</si>
  <si>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</si>
  <si>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</si>
  <si>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</si>
  <si>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</si>
  <si>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</si>
  <si>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</si>
  <si>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</si>
  <si>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</si>
  <si>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</si>
  <si>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</si>
  <si>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</si>
  <si>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</si>
  <si>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</si>
  <si>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</si>
  <si>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</si>
  <si>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</si>
  <si>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</si>
  <si>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</si>
  <si>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</si>
  <si>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</si>
  <si>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</si>
  <si>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</si>
  <si>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</si>
  <si>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</si>
  <si>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</si>
  <si>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</si>
  <si>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</si>
  <si>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</si>
  <si>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</si>
  <si>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</si>
  <si>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</si>
  <si>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</si>
  <si>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</si>
  <si>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</si>
  <si>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</si>
  <si>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</si>
  <si>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</si>
  <si>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</si>
  <si>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</si>
  <si>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</si>
  <si>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</si>
  <si>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</si>
  <si>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</si>
  <si>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</si>
  <si>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</si>
  <si>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</si>
  <si>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</si>
  <si>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</si>
  <si>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</si>
  <si>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</si>
  <si>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</si>
  <si>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</si>
  <si>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</si>
  <si>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</si>
  <si>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</si>
  <si>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</si>
  <si>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</si>
  <si>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</si>
  <si>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</si>
  <si>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</si>
  <si>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</si>
  <si>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</si>
  <si>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</si>
  <si>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</si>
  <si>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</si>
  <si>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</si>
  <si>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</si>
  <si>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</si>
  <si>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</si>
  <si>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</si>
  <si>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</si>
  <si>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</si>
  <si>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</si>
  <si>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</si>
  <si>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</si>
  <si>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</si>
  <si>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</si>
  <si>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</si>
  <si>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</si>
  <si>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</si>
  <si>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</si>
  <si>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</si>
  <si>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</si>
  <si>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</si>
  <si>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</si>
  <si>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</si>
  <si>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</si>
  <si>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</si>
  <si>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</si>
  <si>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</si>
  <si>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</si>
  <si>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</si>
  <si>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</si>
  <si>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</si>
  <si>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</si>
  <si>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</si>
  <si>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</si>
  <si>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</si>
  <si>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</si>
  <si>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</si>
  <si>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</si>
  <si>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</si>
  <si>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</si>
  <si>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</si>
  <si>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</si>
  <si>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</si>
  <si>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</si>
  <si>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</si>
  <si>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</si>
  <si>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</si>
  <si>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</si>
  <si>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</si>
  <si>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</si>
  <si>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</si>
  <si>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</si>
  <si>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</si>
  <si>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</si>
  <si>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</si>
  <si>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</si>
  <si>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</si>
  <si>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</si>
  <si>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</si>
  <si>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</si>
  <si>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</si>
  <si>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</si>
  <si>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</si>
  <si>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</si>
  <si>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</si>
  <si>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</si>
  <si>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</si>
  <si>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</si>
  <si>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</si>
  <si>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</si>
  <si>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</si>
  <si>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</si>
  <si>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</si>
  <si>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</si>
  <si>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</si>
  <si>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</si>
  <si>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</si>
  <si>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</si>
  <si>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</si>
  <si>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</si>
  <si>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</si>
  <si>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</si>
  <si>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</si>
  <si>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</si>
  <si>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</si>
  <si>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</si>
  <si>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</si>
  <si>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</si>
  <si>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</si>
  <si>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</si>
  <si>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</si>
  <si>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</si>
  <si>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</si>
  <si>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</si>
  <si>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</si>
  <si>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</si>
  <si>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</si>
  <si>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</si>
  <si>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</si>
  <si>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</si>
  <si>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</si>
  <si>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</si>
  <si>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</si>
  <si>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</si>
  <si>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</si>
  <si>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</si>
  <si>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</si>
  <si>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</si>
  <si>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</si>
  <si>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</si>
  <si>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</si>
  <si>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</si>
  <si>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</si>
  <si>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</si>
  <si>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</si>
  <si>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</si>
  <si>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</si>
  <si>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</si>
  <si>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</si>
  <si>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</si>
  <si>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</si>
  <si>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</si>
  <si>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</si>
  <si>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</si>
  <si>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</si>
  <si>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</si>
  <si>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</si>
  <si>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</si>
  <si>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</si>
  <si>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</si>
  <si>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</si>
  <si>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</si>
  <si>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</si>
  <si>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</si>
  <si>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</si>
  <si>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</si>
  <si>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</si>
  <si>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</si>
  <si>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</si>
  <si>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</si>
  <si>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</si>
  <si>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</si>
  <si>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</si>
  <si>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</si>
  <si>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</si>
  <si>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</si>
  <si>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</si>
  <si>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</si>
  <si>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</si>
  <si>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</si>
  <si>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</si>
  <si>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</si>
  <si>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</si>
  <si>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</si>
  <si>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</si>
  <si>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</si>
  <si>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</si>
  <si>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</si>
  <si>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</si>
  <si>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</si>
  <si>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</si>
  <si>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</si>
  <si>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</si>
  <si>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</si>
  <si>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</si>
  <si>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</si>
  <si>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</si>
  <si>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</si>
  <si>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</si>
  <si>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</si>
  <si>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</si>
  <si>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</si>
  <si>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</si>
  <si>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</si>
  <si>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</si>
  <si>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</si>
  <si>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</si>
  <si>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</si>
  <si>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</si>
  <si>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</si>
  <si>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</si>
  <si>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</si>
  <si>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</si>
  <si>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</si>
  <si>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</si>
  <si>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</si>
  <si>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</si>
  <si>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</si>
  <si>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</si>
  <si>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</si>
  <si>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</si>
  <si>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</si>
  <si>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</si>
  <si>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</si>
  <si>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</si>
  <si>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</si>
  <si>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</si>
  <si>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</si>
  <si>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</si>
  <si>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</si>
  <si>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</si>
  <si>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</si>
  <si>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</si>
  <si>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</si>
  <si>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</si>
  <si>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</si>
  <si>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</si>
  <si>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</si>
  <si>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</si>
  <si>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</si>
  <si>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</si>
  <si>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</si>
  <si>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</si>
  <si>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</si>
  <si>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</si>
  <si>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</si>
  <si>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</si>
  <si>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</si>
  <si>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</si>
  <si>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</si>
  <si>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</si>
  <si>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</si>
  <si>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</si>
  <si>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</si>
  <si>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</si>
  <si>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</si>
  <si>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</si>
  <si>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</si>
  <si>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</si>
  <si>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</si>
  <si>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</si>
  <si>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</si>
  <si>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</si>
  <si>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</si>
  <si>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</si>
  <si>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</si>
  <si>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</si>
  <si>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</si>
  <si>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</si>
  <si>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</si>
  <si>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</si>
  <si>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</si>
  <si>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</si>
  <si>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</si>
  <si>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</si>
  <si>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</si>
  <si>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</si>
  <si>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</si>
  <si>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</si>
  <si>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</si>
  <si>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</si>
  <si>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</si>
  <si>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</si>
  <si>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</si>
  <si>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</si>
  <si>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</si>
  <si>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</si>
  <si>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</si>
  <si>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</si>
  <si>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</si>
  <si>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</si>
  <si>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</si>
  <si>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</si>
  <si>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</si>
  <si>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</si>
  <si>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</si>
  <si>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</si>
  <si>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</si>
  <si>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</si>
  <si>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</si>
  <si>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</si>
  <si>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</si>
  <si>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</si>
  <si>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</si>
  <si>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</si>
  <si>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</si>
  <si>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</si>
  <si>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</si>
  <si>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</si>
  <si>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</si>
  <si>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</si>
  <si>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</si>
  <si>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</si>
  <si>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</si>
  <si>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</si>
  <si>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</si>
  <si>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</si>
  <si>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</si>
  <si>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</si>
  <si>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</si>
  <si>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</si>
  <si>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</si>
  <si>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</si>
  <si>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</si>
  <si>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</si>
  <si>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</si>
  <si>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</si>
  <si>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</si>
  <si>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</si>
  <si>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</si>
  <si>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</si>
  <si>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</si>
  <si>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</si>
  <si>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</si>
  <si>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</si>
  <si>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</si>
  <si>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</si>
  <si>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</si>
  <si>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</si>
  <si>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</si>
  <si>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</si>
  <si>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</si>
  <si>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</si>
  <si>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</si>
  <si>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</si>
  <si>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</si>
  <si>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</si>
  <si>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</si>
  <si>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</si>
  <si>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</si>
  <si>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</si>
  <si>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</si>
  <si>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</si>
  <si>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</si>
  <si>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</si>
  <si>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</si>
  <si>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</si>
  <si>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</si>
  <si>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</si>
  <si>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</si>
  <si>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</si>
  <si>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</si>
  <si>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</si>
  <si>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</si>
  <si>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</si>
  <si>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</si>
  <si>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</si>
  <si>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</si>
  <si>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</si>
  <si>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</si>
  <si>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</si>
  <si>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</si>
  <si>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</si>
  <si>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</si>
  <si>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</si>
  <si>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</si>
  <si>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</si>
  <si>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</si>
  <si>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</si>
  <si>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</si>
  <si>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</si>
  <si>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</si>
  <si>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</si>
  <si>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</si>
  <si>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</si>
  <si>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</si>
  <si>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</si>
  <si>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</si>
  <si>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</si>
  <si>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</si>
  <si>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</si>
  <si>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</si>
  <si>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</si>
  <si>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</si>
  <si>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</si>
  <si>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</si>
  <si>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</si>
  <si>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</si>
  <si>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</si>
  <si>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</si>
  <si>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</si>
  <si>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</si>
  <si>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</si>
  <si>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</si>
  <si>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</si>
  <si>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</si>
  <si>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</si>
  <si>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</si>
  <si>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</si>
  <si>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</si>
  <si>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</si>
  <si>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</si>
  <si>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</si>
  <si>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</si>
  <si>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</si>
  <si>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</si>
  <si>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</si>
  <si>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</si>
  <si>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</si>
  <si>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</si>
  <si>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</si>
  <si>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</si>
  <si>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</si>
  <si>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</si>
  <si>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</si>
  <si>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</si>
  <si>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</si>
  <si>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</si>
  <si>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</si>
  <si>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</si>
  <si>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</si>
  <si>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</si>
  <si>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</si>
  <si>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</si>
  <si>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</si>
  <si>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</si>
  <si>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</si>
  <si>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</si>
  <si>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</si>
  <si>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</si>
  <si>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</si>
  <si>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</si>
  <si>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</si>
  <si>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</si>
  <si>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</si>
  <si>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</si>
  <si>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</si>
  <si>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</si>
  <si>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</si>
  <si>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</si>
  <si>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</si>
  <si>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</si>
  <si>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</si>
  <si>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</si>
  <si>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</si>
  <si>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</si>
  <si>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</si>
  <si>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</si>
  <si>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</si>
  <si>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</si>
  <si>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</si>
  <si>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</si>
  <si>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</si>
  <si>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</si>
  <si>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</si>
  <si>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</si>
  <si>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</si>
  <si>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</si>
  <si>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</si>
  <si>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</si>
  <si>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</si>
  <si>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</si>
  <si>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</si>
  <si>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</si>
  <si>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</si>
  <si>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</si>
  <si>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</si>
  <si>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</si>
  <si>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</si>
  <si>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</si>
  <si>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</si>
  <si>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</si>
  <si>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</si>
  <si>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</si>
  <si>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</si>
  <si>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</si>
  <si>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</si>
  <si>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</si>
  <si>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</si>
  <si>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</si>
  <si>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</si>
  <si>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</si>
  <si>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</si>
  <si>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</si>
  <si>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</si>
  <si>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</si>
  <si>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</si>
  <si>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</si>
  <si>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</si>
  <si>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</si>
  <si>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</si>
  <si>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</si>
  <si>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</si>
  <si>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</si>
  <si>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</si>
  <si>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</si>
  <si>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</si>
  <si>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</si>
  <si>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</si>
  <si>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</si>
  <si>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</si>
  <si>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</si>
  <si>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</si>
  <si>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</si>
  <si>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</si>
  <si>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</si>
  <si>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</si>
  <si>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</si>
  <si>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</si>
  <si>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</si>
  <si>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</si>
  <si>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</si>
  <si>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</si>
  <si>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</si>
  <si>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</si>
  <si>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</si>
  <si>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</si>
  <si>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</si>
  <si>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</si>
  <si>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</si>
  <si>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</si>
  <si>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</si>
  <si>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</si>
  <si>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</si>
  <si>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</si>
  <si>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</si>
  <si>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</si>
  <si>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</si>
  <si>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</si>
  <si>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</si>
  <si>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</si>
  <si>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</si>
  <si>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</si>
  <si>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</si>
  <si>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</si>
  <si>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</si>
  <si>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</si>
  <si>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</si>
  <si>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</si>
  <si>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</si>
  <si>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</si>
  <si>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</si>
  <si>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</si>
  <si>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</si>
  <si>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</si>
  <si>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</si>
  <si>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</si>
  <si>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</si>
  <si>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</si>
  <si>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</si>
  <si>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</si>
  <si>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</si>
  <si>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</si>
  <si>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</si>
  <si>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</si>
  <si>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</si>
  <si>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</si>
  <si>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</si>
  <si>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</si>
  <si>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</si>
  <si>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</si>
  <si>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</si>
  <si>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</si>
  <si>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</si>
  <si>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</si>
  <si>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</si>
  <si>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</si>
  <si>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</si>
  <si>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</si>
  <si>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</si>
  <si>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</si>
  <si>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</si>
  <si>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</si>
  <si>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</si>
  <si>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</si>
  <si>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</si>
  <si>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</si>
  <si>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</si>
  <si>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</si>
  <si>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</si>
  <si>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</si>
  <si>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</si>
  <si>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</si>
  <si>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</si>
  <si>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</si>
  <si>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</si>
  <si>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</si>
  <si>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</si>
  <si>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</si>
  <si>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</si>
  <si>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</si>
  <si>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</si>
  <si>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</si>
  <si>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</si>
  <si>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</si>
  <si>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</si>
  <si>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</si>
  <si>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</si>
  <si>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</si>
  <si>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</si>
  <si>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</si>
  <si>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</si>
  <si>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</si>
  <si>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</si>
  <si>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</si>
  <si>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</si>
  <si>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</si>
  <si>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</si>
  <si>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</si>
  <si>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</si>
  <si>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</si>
  <si>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</si>
  <si>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</si>
  <si>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</si>
  <si>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</si>
  <si>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</si>
  <si>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</si>
  <si>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</si>
  <si>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</si>
  <si>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</si>
  <si>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</si>
  <si>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</si>
  <si>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</si>
  <si>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</si>
  <si>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</si>
  <si>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</si>
  <si>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</si>
  <si>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</si>
  <si>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</si>
  <si>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</si>
  <si>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</si>
  <si>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</si>
  <si>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</si>
  <si>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</si>
  <si>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</si>
  <si>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</si>
  <si>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</si>
  <si>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</si>
  <si>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</si>
  <si>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</si>
  <si>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</si>
  <si>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</si>
  <si>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</si>
  <si>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</si>
  <si>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</si>
  <si>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</si>
  <si>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</si>
  <si>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</si>
  <si>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</si>
  <si>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</si>
  <si>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</si>
  <si>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</si>
  <si>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</si>
  <si>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</si>
  <si>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</si>
  <si>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</si>
  <si>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</si>
  <si>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</si>
  <si>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</si>
  <si>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</si>
  <si>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</si>
  <si>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</si>
  <si>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</si>
  <si>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</si>
  <si>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</si>
  <si>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</si>
  <si>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</si>
  <si>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</si>
  <si>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</si>
  <si>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</si>
  <si>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</si>
  <si>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</si>
  <si>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</si>
  <si>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</si>
  <si>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</si>
  <si>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</si>
  <si>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</si>
  <si>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</si>
  <si>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</si>
  <si>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</si>
  <si>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</si>
  <si>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</si>
  <si>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</si>
  <si>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</si>
  <si>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</si>
  <si>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</si>
  <si>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</si>
  <si>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</si>
  <si>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</si>
  <si>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</si>
  <si>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</si>
  <si>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</si>
  <si>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</si>
  <si>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</si>
  <si>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</si>
  <si>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</si>
  <si>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</si>
  <si>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</si>
  <si>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</si>
  <si>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</si>
  <si>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</si>
  <si>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</si>
  <si>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</si>
  <si>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</si>
  <si>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</si>
  <si>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</si>
  <si>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</si>
  <si>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</si>
  <si>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</si>
  <si>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</si>
  <si>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</si>
  <si>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</si>
  <si>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</si>
  <si>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</si>
  <si>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</si>
  <si>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</si>
  <si>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</si>
  <si>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</si>
  <si>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</si>
  <si>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</si>
  <si>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</si>
  <si>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</si>
  <si>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</si>
  <si>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</si>
  <si>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</si>
  <si>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</si>
  <si>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</si>
  <si>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</si>
  <si>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</si>
  <si>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</si>
  <si>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</si>
  <si>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</si>
  <si>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</si>
  <si>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</si>
  <si>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</si>
  <si>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</si>
  <si>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</si>
  <si>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</si>
  <si>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</si>
  <si>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</si>
  <si>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</si>
  <si>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</si>
  <si>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</si>
  <si>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</si>
  <si>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</si>
  <si>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</si>
  <si>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</si>
  <si>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</si>
  <si>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</si>
  <si>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</si>
  <si>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</si>
  <si>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</si>
  <si>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</si>
  <si>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</si>
  <si>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</si>
  <si>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</si>
  <si>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</si>
  <si>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</si>
  <si>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</si>
  <si>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</si>
  <si>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</si>
  <si>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</si>
  <si>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</si>
  <si>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</si>
  <si>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</si>
  <si>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</si>
  <si>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</si>
  <si>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</si>
  <si>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</si>
  <si>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</si>
  <si>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</si>
  <si>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</si>
  <si>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</si>
  <si>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</si>
  <si>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</si>
  <si>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</si>
  <si>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</si>
  <si>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</si>
  <si>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</si>
  <si>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</si>
  <si>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</si>
  <si>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</si>
  <si>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</si>
  <si>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</si>
  <si>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</si>
  <si>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</si>
  <si>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</si>
  <si>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</si>
  <si>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</si>
  <si>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</si>
  <si>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</si>
  <si>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</si>
  <si>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</si>
  <si>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</si>
  <si>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</si>
  <si>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</si>
  <si>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</si>
  <si>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</si>
  <si>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</si>
  <si>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</si>
  <si>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</si>
  <si>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</si>
  <si>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</si>
  <si>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</si>
  <si>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</si>
  <si>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</si>
  <si>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</si>
  <si>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</si>
  <si>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</si>
  <si>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</si>
  <si>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</si>
  <si>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</si>
  <si>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</si>
  <si>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</si>
  <si>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</si>
  <si>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</si>
  <si>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</si>
  <si>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</si>
  <si>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</si>
  <si>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</si>
  <si>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</si>
  <si>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</si>
  <si>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</si>
  <si>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</si>
  <si>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</si>
  <si>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</si>
  <si>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</si>
  <si>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</si>
  <si>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</si>
  <si>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</si>
  <si>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</si>
  <si>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</si>
  <si>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</si>
  <si>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</si>
  <si>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</si>
  <si>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</si>
  <si>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</si>
  <si>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</si>
  <si>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</si>
  <si>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</si>
  <si>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</si>
  <si>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</si>
  <si>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</si>
  <si>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</si>
  <si>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</si>
  <si>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</si>
  <si>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</si>
  <si>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</si>
  <si>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</si>
  <si>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</si>
  <si>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</si>
  <si>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</si>
  <si>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</si>
  <si>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</si>
  <si>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</si>
  <si>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</si>
  <si>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</si>
  <si>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</si>
  <si>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</si>
  <si>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</si>
  <si>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</si>
  <si>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</si>
  <si>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</si>
  <si>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</si>
  <si>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</si>
  <si>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</si>
  <si>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</si>
  <si>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</si>
  <si>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</si>
  <si>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</si>
  <si>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</si>
  <si>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</si>
  <si>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</si>
  <si>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</si>
  <si>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</si>
  <si>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</si>
  <si>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</si>
  <si>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</si>
  <si>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</si>
  <si>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</si>
  <si>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</si>
  <si>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</si>
  <si>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</si>
  <si>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</si>
  <si>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</si>
  <si>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</si>
  <si>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</si>
  <si>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</si>
  <si>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</si>
  <si>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</si>
  <si>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</si>
  <si>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</si>
  <si>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</si>
  <si>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</si>
  <si>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</si>
  <si>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</si>
  <si>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</si>
  <si>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</si>
  <si>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</si>
  <si>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</si>
  <si>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</si>
  <si>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</si>
  <si>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</si>
  <si>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</si>
  <si>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</si>
  <si>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</si>
  <si>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</si>
  <si>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</si>
  <si>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</si>
  <si>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</si>
  <si>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</si>
  <si>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</si>
  <si>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</si>
  <si>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</si>
  <si>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</si>
  <si>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</si>
  <si>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</si>
  <si>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</si>
  <si>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</si>
  <si>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</si>
  <si>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</si>
  <si>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</si>
  <si>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</si>
  <si>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</si>
  <si>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</si>
  <si>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</si>
  <si>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</si>
  <si>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</si>
  <si>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</si>
  <si>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</si>
  <si>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</si>
  <si>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</si>
  <si>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</si>
  <si>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</si>
  <si>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</si>
  <si>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</si>
  <si>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</si>
  <si>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</si>
  <si>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</si>
  <si>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</si>
  <si>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</si>
  <si>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</si>
  <si>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</si>
  <si>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</si>
  <si>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</si>
  <si>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</si>
  <si>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</si>
  <si>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</si>
  <si>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</si>
  <si>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</si>
  <si>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</si>
  <si>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</si>
  <si>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</si>
  <si>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</si>
  <si>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</si>
  <si>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</si>
  <si>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</si>
  <si>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</si>
  <si>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</si>
  <si>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</si>
  <si>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</si>
  <si>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</si>
  <si>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</si>
  <si>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</si>
  <si>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</si>
  <si>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</si>
  <si>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</si>
  <si>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</si>
  <si>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</si>
  <si>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</si>
  <si>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</si>
  <si>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</si>
  <si>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</si>
  <si>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</si>
  <si>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</si>
  <si>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</si>
  <si>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</si>
  <si>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</si>
  <si>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</si>
  <si>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</si>
  <si>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</si>
  <si>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</si>
  <si>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</si>
  <si>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</si>
  <si>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</si>
  <si>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</si>
  <si>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</si>
  <si>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</si>
  <si>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</si>
  <si>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</si>
  <si>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</si>
  <si>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</si>
  <si>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</si>
  <si>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</si>
  <si>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</si>
  <si>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</si>
  <si>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</si>
  <si>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</si>
  <si>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</si>
  <si>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</si>
  <si>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</si>
  <si>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</si>
  <si>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</si>
  <si>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</si>
  <si>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</si>
  <si>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</si>
  <si>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</si>
  <si>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</si>
  <si>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</si>
  <si>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</si>
  <si>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</si>
  <si>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</si>
  <si>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</si>
  <si>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</si>
  <si>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</si>
  <si>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</si>
  <si>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</si>
  <si>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</si>
  <si>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</si>
  <si>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</si>
  <si>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</si>
  <si>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</si>
  <si>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</si>
  <si>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</si>
  <si>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</si>
  <si>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</si>
  <si>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</si>
  <si>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</si>
  <si>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</si>
  <si>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</si>
  <si>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</si>
  <si>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</si>
  <si>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</si>
  <si>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</si>
  <si>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</si>
  <si>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</si>
  <si>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</si>
  <si>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</si>
  <si>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</si>
  <si>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</si>
  <si>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</si>
  <si>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</si>
  <si>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</si>
  <si>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</si>
  <si>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</si>
  <si>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</si>
  <si>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</si>
  <si>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</si>
  <si>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</si>
  <si>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</si>
  <si>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</si>
  <si>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</si>
  <si>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</si>
  <si>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</si>
  <si>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</si>
  <si>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</si>
  <si>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</si>
  <si>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</si>
  <si>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</si>
  <si>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</si>
  <si>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</si>
  <si>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</si>
  <si>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</si>
  <si>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</si>
  <si>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</si>
  <si>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</si>
  <si>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</si>
  <si>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</si>
  <si>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</si>
  <si>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</si>
  <si>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</si>
  <si>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</si>
  <si>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</si>
  <si>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</si>
  <si>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</si>
  <si>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</si>
  <si>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</si>
  <si>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</si>
  <si>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</si>
  <si>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</si>
  <si>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</si>
  <si>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</si>
  <si>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</si>
  <si>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</si>
  <si>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</si>
  <si>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</si>
  <si>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</si>
  <si>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</si>
  <si>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</si>
  <si>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</si>
  <si>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</si>
  <si>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</si>
  <si>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</si>
  <si>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</si>
  <si>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</si>
  <si>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</si>
  <si>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</si>
  <si>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</si>
  <si>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</si>
  <si>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</si>
  <si>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</si>
  <si>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</si>
  <si>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</si>
  <si>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</si>
  <si>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</si>
  <si>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</si>
  <si>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</si>
  <si>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</si>
  <si>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</si>
  <si>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</si>
  <si>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</si>
  <si>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</si>
  <si>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</si>
  <si>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</si>
  <si>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</si>
  <si>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</si>
  <si>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</si>
  <si>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</si>
  <si>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</si>
  <si>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</si>
  <si>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</si>
  <si>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</si>
  <si>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</si>
  <si>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</si>
  <si>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</si>
  <si>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</si>
  <si>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</si>
  <si>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</si>
  <si>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</si>
  <si>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</si>
  <si>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</si>
  <si>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</si>
  <si>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</si>
  <si>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</si>
  <si>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</si>
  <si>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</si>
  <si>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</si>
  <si>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</si>
  <si>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</si>
  <si>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</si>
  <si>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</si>
  <si>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</si>
  <si>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</si>
  <si>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</si>
  <si>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</si>
  <si>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</si>
  <si>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</si>
  <si>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</si>
  <si>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</si>
  <si>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</si>
  <si>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</si>
  <si>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</si>
  <si>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</si>
  <si>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</si>
  <si>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</si>
  <si>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</si>
  <si>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</si>
  <si>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</si>
  <si>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</si>
  <si>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</si>
  <si>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</si>
  <si>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</si>
  <si>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</si>
  <si>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</si>
  <si>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</si>
  <si>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</si>
  <si>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</si>
  <si>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</si>
  <si>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</si>
  <si>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</si>
  <si>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</si>
  <si>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</si>
  <si>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</si>
  <si>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</si>
  <si>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</si>
  <si>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</si>
  <si>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</si>
  <si>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</si>
  <si>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</si>
  <si>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</si>
  <si>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</si>
  <si>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</si>
  <si>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</si>
  <si>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</si>
  <si>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</si>
  <si>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</si>
  <si>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</si>
  <si>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</si>
  <si>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</si>
  <si>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</si>
  <si>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</si>
  <si>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</si>
  <si>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</si>
  <si>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</si>
  <si>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</si>
  <si>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</si>
  <si>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</si>
  <si>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</si>
  <si>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</si>
  <si>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</si>
  <si>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</si>
  <si>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</si>
  <si>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</si>
  <si>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</si>
  <si>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</si>
  <si>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</si>
  <si>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</si>
  <si>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</si>
  <si>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</si>
  <si>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</si>
  <si>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</si>
  <si>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</si>
  <si>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</si>
  <si>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</si>
  <si>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</si>
  <si>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</si>
  <si>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</si>
  <si>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</si>
  <si>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</si>
  <si>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</si>
  <si>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</si>
  <si>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</si>
  <si>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</si>
  <si>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</si>
  <si>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</si>
  <si>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</si>
  <si>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</si>
  <si>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</si>
  <si>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</si>
  <si>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</si>
  <si>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</si>
  <si>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</si>
  <si>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</si>
  <si>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</si>
  <si>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</si>
  <si>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</si>
  <si>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</si>
  <si>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</si>
  <si>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</si>
  <si>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</si>
  <si>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</si>
  <si>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</si>
  <si>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</si>
  <si>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</si>
  <si>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</si>
  <si>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</si>
  <si>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</si>
  <si>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</si>
  <si>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</si>
  <si>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</si>
  <si>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</si>
  <si>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</si>
  <si>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</si>
  <si>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</si>
  <si>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</si>
  <si>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</si>
  <si>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</si>
  <si>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</si>
  <si>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</si>
  <si>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</si>
  <si>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</si>
  <si>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</si>
  <si>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</si>
  <si>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</si>
  <si>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</si>
  <si>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</si>
  <si>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</si>
  <si>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</si>
  <si>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</si>
  <si>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</si>
  <si>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</si>
  <si>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</si>
  <si>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</si>
  <si>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</si>
  <si>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</si>
  <si>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</si>
  <si>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</si>
  <si>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</si>
  <si>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</si>
  <si>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</si>
  <si>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</si>
  <si>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</si>
  <si>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</si>
  <si>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</si>
  <si>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</si>
  <si>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</si>
  <si>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</si>
  <si>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</si>
  <si>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</si>
  <si>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</si>
  <si>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</si>
  <si>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</si>
  <si>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</si>
  <si>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</si>
  <si>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</si>
  <si>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</si>
  <si>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</si>
  <si>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</si>
  <si>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</si>
  <si>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</si>
  <si>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</si>
  <si>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</si>
  <si>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</si>
  <si>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</si>
  <si>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</si>
  <si>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</si>
  <si>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</si>
  <si>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</si>
  <si>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</si>
  <si>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</si>
  <si>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</si>
  <si>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</si>
  <si>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</si>
  <si>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</si>
  <si>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</si>
  <si>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</si>
  <si>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</si>
  <si>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</si>
  <si>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</si>
  <si>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</si>
  <si>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</si>
  <si>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</si>
  <si>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</si>
  <si>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</si>
  <si>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</si>
  <si>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</si>
  <si>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</si>
  <si>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</si>
  <si>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</si>
  <si>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</si>
  <si>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</si>
  <si>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</si>
  <si>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</si>
  <si>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</si>
  <si>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</si>
  <si>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</si>
  <si>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</si>
  <si>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</si>
  <si>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</si>
  <si>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</si>
  <si>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</si>
  <si>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</si>
  <si>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</si>
  <si>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</si>
  <si>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</si>
  <si>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</si>
  <si>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</si>
  <si>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</si>
  <si>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</si>
  <si>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</si>
  <si>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</si>
  <si>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</si>
  <si>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</si>
  <si>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</si>
  <si>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</si>
  <si>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</si>
  <si>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</si>
  <si>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</si>
  <si>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</si>
  <si>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</si>
  <si>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</si>
  <si>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</si>
  <si>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</si>
  <si>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</si>
  <si>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</si>
  <si>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</si>
  <si>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</si>
  <si>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</si>
  <si>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</si>
  <si>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</si>
  <si>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</si>
  <si>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</si>
  <si>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</si>
  <si>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</si>
  <si>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</si>
  <si>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</si>
  <si>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</si>
  <si>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</si>
  <si>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</si>
  <si>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</si>
  <si>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</si>
  <si>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</si>
  <si>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</si>
  <si>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</si>
  <si>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</si>
  <si>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</si>
  <si>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</si>
  <si>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</si>
  <si>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</si>
  <si>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</si>
  <si>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</si>
  <si>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</si>
  <si>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</si>
  <si>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</si>
  <si>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</si>
  <si>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</si>
  <si>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</si>
  <si>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</si>
  <si>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</si>
  <si>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</si>
  <si>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</si>
  <si>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</si>
  <si>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</si>
  <si>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</si>
  <si>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</si>
  <si>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</si>
  <si>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</si>
  <si>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</si>
  <si>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</si>
  <si>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</si>
  <si>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</si>
  <si>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</si>
  <si>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</si>
  <si>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</si>
  <si>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</si>
  <si>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</si>
  <si>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</si>
  <si>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</si>
  <si>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</si>
  <si>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</si>
  <si>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</si>
  <si>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</si>
  <si>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</si>
  <si>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</si>
  <si>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</si>
  <si>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</si>
  <si>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</si>
  <si>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</si>
  <si>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</si>
  <si>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</si>
  <si>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</si>
  <si>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</si>
  <si>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</si>
  <si>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</si>
  <si>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</si>
  <si>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</si>
  <si>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</si>
  <si>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</si>
  <si>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</si>
  <si>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</si>
  <si>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</si>
  <si>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</si>
  <si>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</si>
  <si>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</si>
  <si>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</si>
  <si>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</si>
  <si>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</si>
  <si>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</si>
  <si>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</si>
  <si>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</si>
  <si>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</si>
  <si>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</si>
  <si>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</si>
  <si>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</si>
  <si>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</si>
  <si>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</si>
  <si>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</si>
  <si>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</si>
  <si>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</si>
  <si>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</si>
  <si>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</si>
  <si>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</si>
  <si>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</si>
  <si>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</si>
  <si>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</si>
  <si>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</si>
  <si>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</si>
  <si>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</si>
  <si>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</si>
  <si>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</si>
  <si>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</si>
  <si>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</si>
  <si>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</si>
  <si>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</si>
  <si>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</si>
  <si>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</si>
  <si>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</si>
  <si>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</si>
  <si>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</si>
  <si>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</si>
  <si>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</si>
  <si>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</si>
  <si>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</si>
  <si>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</si>
  <si>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</si>
  <si>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</si>
  <si>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</si>
  <si>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</si>
  <si>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</si>
  <si>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</si>
  <si>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</si>
  <si>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</si>
  <si>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</si>
  <si>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</si>
  <si>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</si>
  <si>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</si>
  <si>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</si>
  <si>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</si>
  <si>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</si>
  <si>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</si>
  <si>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</si>
  <si>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</si>
  <si>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</si>
  <si>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</si>
  <si>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</si>
  <si>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</si>
  <si>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</si>
  <si>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</si>
  <si>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</si>
  <si>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</si>
  <si>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</si>
  <si>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</si>
  <si>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</si>
  <si>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</si>
  <si>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</si>
  <si>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</si>
  <si>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</si>
  <si>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</si>
  <si>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</si>
  <si>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</si>
  <si>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</si>
  <si>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</si>
  <si>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</si>
  <si>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</si>
  <si>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</si>
  <si>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</si>
  <si>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</si>
  <si>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</si>
  <si>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</si>
  <si>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</si>
  <si>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</si>
  <si>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</si>
  <si>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</si>
  <si>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</si>
  <si>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</si>
  <si>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</si>
  <si>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</si>
  <si>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</si>
  <si>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</si>
  <si>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</si>
  <si>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</si>
  <si>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</si>
  <si>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</si>
  <si>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</si>
  <si>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</si>
  <si>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</si>
  <si>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</si>
  <si>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</si>
  <si>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</si>
  <si>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</si>
  <si>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</si>
  <si>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</si>
  <si>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</si>
  <si>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</si>
  <si>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</si>
  <si>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</si>
  <si>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</si>
  <si>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</si>
  <si>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</si>
  <si>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</si>
  <si>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</si>
  <si>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</si>
  <si>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</si>
  <si>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</si>
  <si>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</si>
  <si>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</si>
  <si>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</si>
  <si>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</si>
  <si>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</si>
  <si>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</si>
  <si>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</si>
  <si>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</si>
  <si>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</si>
  <si>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</si>
  <si>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</si>
  <si>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</si>
  <si>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</si>
  <si>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</si>
  <si>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</si>
  <si>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</si>
  <si>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</si>
  <si>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</si>
  <si>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</si>
  <si>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</si>
  <si>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</si>
  <si>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</si>
  <si>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</si>
  <si>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</si>
  <si>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</si>
  <si>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</si>
  <si>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</si>
  <si>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</si>
  <si>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</si>
  <si>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</si>
  <si>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</si>
  <si>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</si>
  <si>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</si>
  <si>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</si>
  <si>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</si>
  <si>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</si>
  <si>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</si>
  <si>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</si>
  <si>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</si>
  <si>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</si>
  <si>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</si>
  <si>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</si>
  <si>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</si>
  <si>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</si>
  <si>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</si>
  <si>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</si>
  <si>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</si>
  <si>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</si>
  <si>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</si>
  <si>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</si>
  <si>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</si>
  <si>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</si>
  <si>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</si>
  <si>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</si>
  <si>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</si>
  <si>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</si>
  <si>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</si>
  <si>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</si>
  <si>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</si>
  <si>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</si>
  <si>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</si>
  <si>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</si>
  <si>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</si>
  <si>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</si>
  <si>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</si>
  <si>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</si>
  <si>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</si>
  <si>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</si>
  <si>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</si>
  <si>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</si>
  <si>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</si>
  <si>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</si>
  <si>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</si>
  <si>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</si>
  <si>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</si>
  <si>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</si>
  <si>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</si>
  <si>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</si>
  <si>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</si>
  <si>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</si>
  <si>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</si>
  <si>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</si>
  <si>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</si>
  <si>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</si>
  <si>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</si>
  <si>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</si>
  <si>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</si>
  <si>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</si>
  <si>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</si>
  <si>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</si>
  <si>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</si>
  <si>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</si>
  <si>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</si>
  <si>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</si>
  <si>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</si>
  <si>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</si>
  <si>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</si>
  <si>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</si>
  <si>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</si>
  <si>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</si>
  <si>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</si>
  <si>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</si>
  <si>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</si>
  <si>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</si>
  <si>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</si>
  <si>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</si>
  <si>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</si>
  <si>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</si>
  <si>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</si>
  <si>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</si>
  <si>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</si>
  <si>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</si>
  <si>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</si>
  <si>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</si>
  <si>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</si>
  <si>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</si>
  <si>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</si>
  <si>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</si>
  <si>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</si>
  <si>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</si>
  <si>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</si>
  <si>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</si>
  <si>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</si>
  <si>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</si>
  <si>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</si>
  <si>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</si>
  <si>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</si>
  <si>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</si>
  <si>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</si>
  <si>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</si>
  <si>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</si>
  <si>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</si>
  <si>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</si>
  <si>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</si>
  <si>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</si>
  <si>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</si>
  <si>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</si>
  <si>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</si>
  <si>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</si>
  <si>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</si>
  <si>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</si>
  <si>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</si>
  <si>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</si>
  <si>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</si>
  <si>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</si>
  <si>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</si>
  <si>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</si>
  <si>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</si>
  <si>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</si>
  <si>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</si>
  <si>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</si>
  <si>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</si>
  <si>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</si>
  <si>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</si>
  <si>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</si>
  <si>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</si>
  <si>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</si>
  <si>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</si>
  <si>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</si>
  <si>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</si>
  <si>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</si>
  <si>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</si>
  <si>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</si>
  <si>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</si>
  <si>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</si>
  <si>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</si>
  <si>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</si>
  <si>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</si>
  <si>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</si>
  <si>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</si>
  <si>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</si>
  <si>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</si>
  <si>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</si>
  <si>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</si>
  <si>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</si>
  <si>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</si>
  <si>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</si>
  <si>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</si>
  <si>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</si>
  <si>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</si>
  <si>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</si>
  <si>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</si>
  <si>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</si>
  <si>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</si>
  <si>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</si>
  <si>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</si>
  <si>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</si>
  <si>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</si>
  <si>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</si>
  <si>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</si>
  <si>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</si>
  <si>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</si>
  <si>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</si>
  <si>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</si>
  <si>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</si>
  <si>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</si>
  <si>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</si>
  <si>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</si>
  <si>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</si>
  <si>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</si>
  <si>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</si>
  <si>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</si>
  <si>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</si>
  <si>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</si>
  <si>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</si>
  <si>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</si>
  <si>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</si>
  <si>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</si>
  <si>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</si>
  <si>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</si>
  <si>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</si>
  <si>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</si>
  <si>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</si>
  <si>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</si>
  <si>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</si>
  <si>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</si>
  <si>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</si>
  <si>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</si>
  <si>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</si>
  <si>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</si>
  <si>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</si>
  <si>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</si>
  <si>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</si>
  <si>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</si>
  <si>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</si>
  <si>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</si>
  <si>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</si>
  <si>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</si>
  <si>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</si>
  <si>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</si>
  <si>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</si>
  <si>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</si>
  <si>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</si>
  <si>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</si>
  <si>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</si>
  <si>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</si>
  <si>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</si>
  <si>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</si>
  <si>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</si>
  <si>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</si>
  <si>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</si>
  <si>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</si>
  <si>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</si>
  <si>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</si>
  <si>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</si>
  <si>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</si>
  <si>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</si>
  <si>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</si>
  <si>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</si>
  <si>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</si>
  <si>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</si>
  <si>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</si>
  <si>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</si>
  <si>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</si>
  <si>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</si>
  <si>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</si>
  <si>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</si>
  <si>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</si>
  <si>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</si>
  <si>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</si>
  <si>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</si>
  <si>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</si>
  <si>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</si>
  <si>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</si>
  <si>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</si>
  <si>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</si>
  <si>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</si>
  <si>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</si>
  <si>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</si>
  <si>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</si>
  <si>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</si>
  <si>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</si>
  <si>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</si>
  <si>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</si>
  <si>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</si>
  <si>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</si>
  <si>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</si>
  <si>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</si>
  <si>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</si>
  <si>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</si>
  <si>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</si>
  <si>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</si>
  <si>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</si>
  <si>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</si>
  <si>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</si>
  <si>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</si>
  <si>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</si>
  <si>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</si>
  <si>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</si>
  <si>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</si>
  <si>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</si>
  <si>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</si>
  <si>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</si>
  <si>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</si>
  <si>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</si>
  <si>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</si>
  <si>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</si>
  <si>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</si>
  <si>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</si>
  <si>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</si>
  <si>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</si>
  <si>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</si>
  <si>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</si>
  <si>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</si>
  <si>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</si>
  <si>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</si>
  <si>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</si>
  <si>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</si>
  <si>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</si>
  <si>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</si>
  <si>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</si>
  <si>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</si>
  <si>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</si>
  <si>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</si>
  <si>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</si>
  <si>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</si>
  <si>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</si>
  <si>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</si>
  <si>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</si>
  <si>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</si>
  <si>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</si>
  <si>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</si>
  <si>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</si>
  <si>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</si>
  <si>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</si>
  <si>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</si>
  <si>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</si>
  <si>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</si>
  <si>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</si>
  <si>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</si>
  <si>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</si>
  <si>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</si>
  <si>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</si>
  <si>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</si>
  <si>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</si>
  <si>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</si>
  <si>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</si>
  <si>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</si>
  <si>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</si>
  <si>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</si>
  <si>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</si>
  <si>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</si>
  <si>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</si>
  <si>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</si>
  <si>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</si>
  <si>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</si>
  <si>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</si>
  <si>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</si>
  <si>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</si>
  <si>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</si>
  <si>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</si>
  <si>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</si>
  <si>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</si>
  <si>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</si>
  <si>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</si>
  <si>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</si>
  <si>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</si>
  <si>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</si>
  <si>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</si>
  <si>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</si>
  <si>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</si>
  <si>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</si>
  <si>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</si>
  <si>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</si>
  <si>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</si>
  <si>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</si>
  <si>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</si>
  <si>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</si>
  <si>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</si>
  <si>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</si>
  <si>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</si>
  <si>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</si>
  <si>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</si>
  <si>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</si>
  <si>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</si>
  <si>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</si>
  <si>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</si>
  <si>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</si>
  <si>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</si>
  <si>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</si>
  <si>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</si>
  <si>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</si>
  <si>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</si>
  <si>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</si>
  <si>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</si>
  <si>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</si>
  <si>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</si>
  <si>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</si>
  <si>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</si>
  <si>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</si>
  <si>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</si>
  <si>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</si>
  <si>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</si>
  <si>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</si>
  <si>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</si>
  <si>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</si>
  <si>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</si>
  <si>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</si>
  <si>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</si>
  <si>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</si>
  <si>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</si>
  <si>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</si>
  <si>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</si>
  <si>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</si>
  <si>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</si>
  <si>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</si>
  <si>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</si>
  <si>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</si>
  <si>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</si>
  <si>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</si>
  <si>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</si>
  <si>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</si>
  <si>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</si>
  <si>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</si>
  <si>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</si>
  <si>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</si>
  <si>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</si>
  <si>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</si>
  <si>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</si>
  <si>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</si>
  <si>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</si>
  <si>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</si>
  <si>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</si>
  <si>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</si>
  <si>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</si>
  <si>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</si>
  <si>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</si>
  <si>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</si>
  <si>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</si>
  <si>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</si>
  <si>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</si>
  <si>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</si>
  <si>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</si>
  <si>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</si>
  <si>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</si>
  <si>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</si>
  <si>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</si>
  <si>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</si>
  <si>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</si>
  <si>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</si>
  <si>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</si>
  <si>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</si>
  <si>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</si>
  <si>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</si>
  <si>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</si>
  <si>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</si>
  <si>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</si>
  <si>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</si>
  <si>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</si>
  <si>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</si>
  <si>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</si>
  <si>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</si>
  <si>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</si>
  <si>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</si>
  <si>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</si>
  <si>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</si>
  <si>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</si>
  <si>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</si>
  <si>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</si>
  <si>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</si>
  <si>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</si>
  <si>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</si>
  <si>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</si>
  <si>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</si>
  <si>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</si>
  <si>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</si>
  <si>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</si>
  <si>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</si>
  <si>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</si>
  <si>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</si>
  <si>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</si>
  <si>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</si>
  <si>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</si>
  <si>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</si>
  <si>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</si>
  <si>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</si>
  <si>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</si>
  <si>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</si>
  <si>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</si>
  <si>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</si>
  <si>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</si>
  <si>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</si>
  <si>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</si>
  <si>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</si>
  <si>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</si>
  <si>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</si>
  <si>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</si>
  <si>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</si>
  <si>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</si>
  <si>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</si>
  <si>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</si>
  <si>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</si>
  <si>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</si>
  <si>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</si>
  <si>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</si>
  <si>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</si>
  <si>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</si>
  <si>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</si>
  <si>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</si>
  <si>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</si>
  <si>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</si>
  <si>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</si>
  <si>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</si>
  <si>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</si>
  <si>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</si>
  <si>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</si>
  <si>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</si>
  <si>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</si>
  <si>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</si>
  <si>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</si>
  <si>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</si>
  <si>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</si>
  <si>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</si>
  <si>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</si>
  <si>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</si>
  <si>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</si>
  <si>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</si>
  <si>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</si>
  <si>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</si>
  <si>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</si>
  <si>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</si>
  <si>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</si>
  <si>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</si>
  <si>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</si>
  <si>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</si>
  <si>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</si>
  <si>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</si>
  <si>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</si>
  <si>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</si>
  <si>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</si>
  <si>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</si>
  <si>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</si>
  <si>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</si>
  <si>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</si>
  <si>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</si>
  <si>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</si>
  <si>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</si>
  <si>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</si>
  <si>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</si>
  <si>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</si>
  <si>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</si>
  <si>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</si>
  <si>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</si>
  <si>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</si>
  <si>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</si>
  <si>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</si>
  <si>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</si>
  <si>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</si>
  <si>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</si>
  <si>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</si>
  <si>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</si>
  <si>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</si>
  <si>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</si>
  <si>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</si>
  <si>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</si>
  <si>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</si>
  <si>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</si>
  <si>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</si>
  <si>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</si>
  <si>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</si>
  <si>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</si>
  <si>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</si>
  <si>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</si>
  <si>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</si>
  <si>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</si>
  <si>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</si>
  <si>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</si>
  <si>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</si>
  <si>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</si>
  <si>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</si>
  <si>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</si>
  <si>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</si>
  <si>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</si>
  <si>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</si>
  <si>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</si>
  <si>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</si>
  <si>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</si>
  <si>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</si>
  <si>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</si>
  <si>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</si>
  <si>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</si>
  <si>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</si>
  <si>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</si>
  <si>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</si>
  <si>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</si>
  <si>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</si>
  <si>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</si>
  <si>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</si>
  <si>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</si>
  <si>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</si>
  <si>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</si>
  <si>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</si>
  <si>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</si>
  <si>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</si>
  <si>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</si>
  <si>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</si>
  <si>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</si>
  <si>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</si>
  <si>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</si>
  <si>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</si>
  <si>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</si>
  <si>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</si>
  <si>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</si>
  <si>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</si>
  <si>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</si>
  <si>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</si>
  <si>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</si>
  <si>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</si>
  <si>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</si>
  <si>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</si>
  <si>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</si>
  <si>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</si>
  <si>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</si>
  <si>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</si>
  <si>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</si>
  <si>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</si>
  <si>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</si>
  <si>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</si>
  <si>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</si>
  <si>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</si>
  <si>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</si>
  <si>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</si>
  <si>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</si>
  <si>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</si>
  <si>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</si>
  <si>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</si>
  <si>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</si>
  <si>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</si>
  <si>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</si>
  <si>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</si>
  <si>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</si>
  <si>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</si>
  <si>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</si>
  <si>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</si>
  <si>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</si>
  <si>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</si>
  <si>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</si>
  <si>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</si>
  <si>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</si>
  <si>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</si>
  <si>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</si>
  <si>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</si>
  <si>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</si>
  <si>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</si>
  <si>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</si>
  <si>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</si>
  <si>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</si>
  <si>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</si>
  <si>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</si>
  <si>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</si>
  <si>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</si>
  <si>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</si>
  <si>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</si>
  <si>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</si>
  <si>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</si>
  <si>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</si>
  <si>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</si>
  <si>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</si>
  <si>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</si>
  <si>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</si>
  <si>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</si>
  <si>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</si>
  <si>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</si>
  <si>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</si>
  <si>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</si>
  <si>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</si>
  <si>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</si>
  <si>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</si>
  <si>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</si>
  <si>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</si>
  <si>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</si>
  <si>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</si>
  <si>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</si>
  <si>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</si>
  <si>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</si>
  <si>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</si>
  <si>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</si>
  <si>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</si>
  <si>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</si>
  <si>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</si>
  <si>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</si>
  <si>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</si>
  <si>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</si>
  <si>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</si>
  <si>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</si>
  <si>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</si>
  <si>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</si>
  <si>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</si>
  <si>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</si>
  <si>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</si>
  <si>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</si>
  <si>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</si>
  <si>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</si>
  <si>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</si>
  <si>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</si>
  <si>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</si>
  <si>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</si>
  <si>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</si>
  <si>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</si>
  <si>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</si>
  <si>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</si>
  <si>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</si>
  <si>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</si>
  <si>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</si>
  <si>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</si>
  <si>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</si>
  <si>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</si>
  <si>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</si>
  <si>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</si>
  <si>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</si>
  <si>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</si>
  <si>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</si>
  <si>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</si>
  <si>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</si>
  <si>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</si>
  <si>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</si>
  <si>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</si>
  <si>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</si>
  <si>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</si>
  <si>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</si>
  <si>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</si>
  <si>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</si>
  <si>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</si>
  <si>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</si>
  <si>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</si>
  <si>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</si>
  <si>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</si>
  <si>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</si>
  <si>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</si>
  <si>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</si>
  <si>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</si>
  <si>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</si>
  <si>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</si>
  <si>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</si>
  <si>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</si>
  <si>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</si>
  <si>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</si>
  <si>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</si>
  <si>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</si>
  <si>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</si>
  <si>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</si>
  <si>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</si>
  <si>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</si>
  <si>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</si>
  <si>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</si>
  <si>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</si>
  <si>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</si>
  <si>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</si>
  <si>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</si>
  <si>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</si>
  <si>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</si>
  <si>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</si>
  <si>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</si>
  <si>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</si>
  <si>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</si>
  <si>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</si>
  <si>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</si>
  <si>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</si>
  <si>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</si>
  <si>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</si>
  <si>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</si>
  <si>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</si>
  <si>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</si>
  <si>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</si>
  <si>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</si>
  <si>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</si>
  <si>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</si>
  <si>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</si>
  <si>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</si>
  <si>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</si>
  <si>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</si>
  <si>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</si>
  <si>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</si>
  <si>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</si>
  <si>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</si>
  <si>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</si>
  <si>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</si>
  <si>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</si>
  <si>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</si>
  <si>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</si>
  <si>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</si>
  <si>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</si>
  <si>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</si>
  <si>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</si>
  <si>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</si>
  <si>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</si>
  <si>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</si>
  <si>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</si>
  <si>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</si>
  <si>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</si>
  <si>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</si>
  <si>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</si>
  <si>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</si>
  <si>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</si>
  <si>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</si>
  <si>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</si>
  <si>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</si>
  <si>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</si>
  <si>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</si>
  <si>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</si>
  <si>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</si>
  <si>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</si>
  <si>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</si>
  <si>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</si>
  <si>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</si>
  <si>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</si>
  <si>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</si>
  <si>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</si>
  <si>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</si>
  <si>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</si>
  <si>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</si>
  <si>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</si>
  <si>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</si>
  <si>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</si>
  <si>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</si>
  <si>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</si>
  <si>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</si>
  <si>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</si>
  <si>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</si>
  <si>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</si>
  <si>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</si>
  <si>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</si>
  <si>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</si>
  <si>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</si>
  <si>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</si>
  <si>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</si>
  <si>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</si>
  <si>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</si>
  <si>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</si>
  <si>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</si>
  <si>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</si>
  <si>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</si>
  <si>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</si>
  <si>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</si>
  <si>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</si>
  <si>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</si>
  <si>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</si>
  <si>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</si>
  <si>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</si>
  <si>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</si>
  <si>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</si>
  <si>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</si>
  <si>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</si>
  <si>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</si>
  <si>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</si>
  <si>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</si>
  <si>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</si>
  <si>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</si>
  <si>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</si>
  <si>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</si>
  <si>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</si>
  <si>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</si>
  <si>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</si>
  <si>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</si>
  <si>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</si>
  <si>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</si>
  <si>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</si>
  <si>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</si>
  <si>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</si>
  <si>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</si>
  <si>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</si>
  <si>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</si>
  <si>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</si>
  <si>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</si>
  <si>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</si>
  <si>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</si>
  <si>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</si>
  <si>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</si>
  <si>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</si>
  <si>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</si>
  <si>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</si>
  <si>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</si>
  <si>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</si>
  <si>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</si>
  <si>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</si>
  <si>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</si>
  <si>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</si>
  <si>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</si>
  <si>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</si>
  <si>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</si>
  <si>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</si>
  <si>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</si>
  <si>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</si>
  <si>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</si>
  <si>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</si>
  <si>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</si>
  <si>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</si>
  <si>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</si>
  <si>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</si>
  <si>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</si>
  <si>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</si>
  <si>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</si>
  <si>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</si>
  <si>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</si>
  <si>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</si>
  <si>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</si>
  <si>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</si>
  <si>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</si>
  <si>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</si>
  <si>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</si>
  <si>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</si>
  <si>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</si>
  <si>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</si>
  <si>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</si>
  <si>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</si>
  <si>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</si>
  <si>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</si>
  <si>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</si>
  <si>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</si>
  <si>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</si>
  <si>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</si>
  <si>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</si>
  <si>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</si>
  <si>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</si>
  <si>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</si>
  <si>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</si>
  <si>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</si>
  <si>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</si>
  <si>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</si>
  <si>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</si>
  <si>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</si>
  <si>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</si>
  <si>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</si>
  <si>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</si>
  <si>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</si>
  <si>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</si>
  <si>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</si>
  <si>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</si>
  <si>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</si>
  <si>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</si>
  <si>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</si>
  <si>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</si>
  <si>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</si>
  <si>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</si>
  <si>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</si>
  <si>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</si>
  <si>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</si>
  <si>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</si>
  <si>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</si>
  <si>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</si>
  <si>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</si>
  <si>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</si>
  <si>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</si>
  <si>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</si>
  <si>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</si>
  <si>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</si>
  <si>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</si>
  <si>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</si>
  <si>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</si>
  <si>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</si>
  <si>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</si>
  <si>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</si>
  <si>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</si>
  <si>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</si>
  <si>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</si>
  <si>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</si>
  <si>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</si>
  <si>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</si>
  <si>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</si>
  <si>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</si>
  <si>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</si>
  <si>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</si>
  <si>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</si>
  <si>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</si>
  <si>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</si>
  <si>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</si>
  <si>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</si>
  <si>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</si>
  <si>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</si>
  <si>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</si>
  <si>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</si>
  <si>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</si>
  <si>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</si>
  <si>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</si>
  <si>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</si>
  <si>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</si>
  <si>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</si>
  <si>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</si>
  <si>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</si>
  <si>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</si>
  <si>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</si>
  <si>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</si>
  <si>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</si>
  <si>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</si>
  <si>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</si>
  <si>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</si>
  <si>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</si>
  <si>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</si>
  <si>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</si>
  <si>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</si>
  <si>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</si>
  <si>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</si>
  <si>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</si>
  <si>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</si>
  <si>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</si>
  <si>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</si>
  <si>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</si>
  <si>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</si>
  <si>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</si>
  <si>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</si>
  <si>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</si>
  <si>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</si>
  <si>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</si>
  <si>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</si>
  <si>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</si>
  <si>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</si>
  <si>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</si>
  <si>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</si>
  <si>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</si>
  <si>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</si>
  <si>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</si>
  <si>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</si>
  <si>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</si>
  <si>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</si>
  <si>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</si>
  <si>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</si>
  <si>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</si>
  <si>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</si>
  <si>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</si>
  <si>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</si>
  <si>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</si>
  <si>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</si>
  <si>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</si>
  <si>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</si>
  <si>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</si>
  <si>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</si>
  <si>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</si>
  <si>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</si>
  <si>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</si>
  <si>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</si>
  <si>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</si>
  <si>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</si>
  <si>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</si>
  <si>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</si>
  <si>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</si>
  <si>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</si>
  <si>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</si>
  <si>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</si>
  <si>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</si>
  <si>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</si>
  <si>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</si>
  <si>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</si>
  <si>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</si>
  <si>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</si>
  <si>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</si>
  <si>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</si>
  <si>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</si>
  <si>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</si>
  <si>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</si>
  <si>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</si>
  <si>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</si>
  <si>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</si>
  <si>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</si>
  <si>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</si>
  <si>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</si>
  <si>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</si>
  <si>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</si>
  <si>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</si>
  <si>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</si>
  <si>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</si>
  <si>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</si>
  <si>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</si>
  <si>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</si>
  <si>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</si>
  <si>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</si>
  <si>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</si>
  <si>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</si>
  <si>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</si>
  <si>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</si>
  <si>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</si>
  <si>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</si>
  <si>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</si>
  <si>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</si>
  <si>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</si>
  <si>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</si>
  <si>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</si>
  <si>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</si>
  <si>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</si>
  <si>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</si>
  <si>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</si>
  <si>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</si>
  <si>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</si>
  <si>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</si>
  <si>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</si>
  <si>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</si>
  <si>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</si>
  <si>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</si>
  <si>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</si>
  <si>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</si>
  <si>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</si>
  <si>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</si>
  <si>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</si>
  <si>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</si>
  <si>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</si>
  <si>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</si>
  <si>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</si>
  <si>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</si>
  <si>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</si>
  <si>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</si>
  <si>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</si>
  <si>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</si>
  <si>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</si>
  <si>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</si>
  <si>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</si>
  <si>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</si>
  <si>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</si>
  <si>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</si>
  <si>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</si>
  <si>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</si>
  <si>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</si>
  <si>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</si>
  <si>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</si>
  <si>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</si>
  <si>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</si>
  <si>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</si>
  <si>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</si>
  <si>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</si>
  <si>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</si>
  <si>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</si>
  <si>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</si>
  <si>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</si>
  <si>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</si>
  <si>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</si>
  <si>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</si>
  <si>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</si>
  <si>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</si>
  <si>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</si>
  <si>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</si>
  <si>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</si>
  <si>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</si>
  <si>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</si>
  <si>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</si>
  <si>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</si>
  <si>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</si>
  <si>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</si>
  <si>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</si>
  <si>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</si>
  <si>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</si>
  <si>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</si>
  <si>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</si>
  <si>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</si>
  <si>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</si>
  <si>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</si>
  <si>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</si>
  <si>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</si>
  <si>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</si>
  <si>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</si>
  <si>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</si>
  <si>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</si>
  <si>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</si>
  <si>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</si>
  <si>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</si>
  <si>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</si>
  <si>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</si>
  <si>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</si>
  <si>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</si>
  <si>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</si>
  <si>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</si>
  <si>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</si>
  <si>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</si>
  <si>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</si>
  <si>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</si>
  <si>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</si>
  <si>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</si>
  <si>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</si>
  <si>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</si>
  <si>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</si>
  <si>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</si>
  <si>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</si>
  <si>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</si>
  <si>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</si>
  <si>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</si>
  <si>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</si>
  <si>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</si>
  <si>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</si>
  <si>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</si>
  <si>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</si>
  <si>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</si>
  <si>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</si>
  <si>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</si>
  <si>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</si>
  <si>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</si>
  <si>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</si>
  <si>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</si>
  <si>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</si>
  <si>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</si>
  <si>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</si>
  <si>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</si>
  <si>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</si>
  <si>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</si>
  <si>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</si>
  <si>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</si>
  <si>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</si>
  <si>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</si>
  <si>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</si>
  <si>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</si>
  <si>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</si>
  <si>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</si>
  <si>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</si>
  <si>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</si>
  <si>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</si>
  <si>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</si>
  <si>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</si>
  <si>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</si>
  <si>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</si>
  <si>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</si>
  <si>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</si>
  <si>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</si>
  <si>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</si>
  <si>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</si>
  <si>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</si>
  <si>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</si>
  <si>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</si>
  <si>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</si>
  <si>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</si>
  <si>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</si>
  <si>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</si>
  <si>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</si>
  <si>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</si>
  <si>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</si>
  <si>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</si>
  <si>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</si>
  <si>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</si>
  <si>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</si>
  <si>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</si>
  <si>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</si>
  <si>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</si>
  <si>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</si>
  <si>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</si>
  <si>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</si>
  <si>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</si>
  <si>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</si>
  <si>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</si>
  <si>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</si>
  <si>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</si>
  <si>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</si>
  <si>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</si>
  <si>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</si>
  <si>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</si>
  <si>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</si>
  <si>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</si>
  <si>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</si>
  <si>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</si>
  <si>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</si>
  <si>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</si>
  <si>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</si>
  <si>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</si>
  <si>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</si>
  <si>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</si>
  <si>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</si>
  <si>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</si>
  <si>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</si>
  <si>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</si>
  <si>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</si>
  <si>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</si>
  <si>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</si>
  <si>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</si>
  <si>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</si>
  <si>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</si>
  <si>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</si>
  <si>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</si>
  <si>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</si>
  <si>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</si>
  <si>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</si>
  <si>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</si>
  <si>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</si>
  <si>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</si>
  <si>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</si>
  <si>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</si>
  <si>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</si>
  <si>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</si>
  <si>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</si>
  <si>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</si>
  <si>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</si>
  <si>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</si>
  <si>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</si>
  <si>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</si>
  <si>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</si>
  <si>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</si>
  <si>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</si>
  <si>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</si>
  <si>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</si>
  <si>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</si>
  <si>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</si>
  <si>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</si>
  <si>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</si>
  <si>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</si>
  <si>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</si>
  <si>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</si>
  <si>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</si>
  <si>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</si>
  <si>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</si>
  <si>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</si>
  <si>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</si>
  <si>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</si>
  <si>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</si>
  <si>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</si>
  <si>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</si>
  <si>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</si>
  <si>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</si>
  <si>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</si>
  <si>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</si>
  <si>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</si>
  <si>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</si>
  <si>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</si>
  <si>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</si>
  <si>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</si>
  <si>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</si>
  <si>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</si>
  <si>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</si>
  <si>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</si>
  <si>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</si>
  <si>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</si>
  <si>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</si>
  <si>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</si>
  <si>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</si>
  <si>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</si>
  <si>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</si>
  <si>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</si>
  <si>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</si>
  <si>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</si>
  <si>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</si>
  <si>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</si>
  <si>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</si>
  <si>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</si>
  <si>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</si>
  <si>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</si>
  <si>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</si>
  <si>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</si>
  <si>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</si>
  <si>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</si>
  <si>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</si>
  <si>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</si>
  <si>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</si>
  <si>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</si>
  <si>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</si>
  <si>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</si>
  <si>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</si>
  <si>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</si>
  <si>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</si>
  <si>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</si>
  <si>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</si>
  <si>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</si>
  <si>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</si>
  <si>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</si>
  <si>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</si>
  <si>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</si>
  <si>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</si>
  <si>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</si>
  <si>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</si>
  <si>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</si>
  <si>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</si>
  <si>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</si>
  <si>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</si>
  <si>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</si>
  <si>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</si>
  <si>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</si>
  <si>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</si>
  <si>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</si>
  <si>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</si>
  <si>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</si>
  <si>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</si>
  <si>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</si>
  <si>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</si>
  <si>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</si>
  <si>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</si>
  <si>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</si>
  <si>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</si>
  <si>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</si>
  <si>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</si>
  <si>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</si>
  <si>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</si>
  <si>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</si>
  <si>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</si>
  <si>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</si>
  <si>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</si>
  <si>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</si>
  <si>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</si>
  <si>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</si>
  <si>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</si>
  <si>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</si>
  <si>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</si>
  <si>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</si>
  <si>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</si>
  <si>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</si>
  <si>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</si>
  <si>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</si>
  <si>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</si>
  <si>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</si>
  <si>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</si>
  <si>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</si>
  <si>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</si>
  <si>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</si>
  <si>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</si>
  <si>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</si>
  <si>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</si>
  <si>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</si>
  <si>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</si>
  <si>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</si>
  <si>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</si>
  <si>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</si>
  <si>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</si>
  <si>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</si>
  <si>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</si>
  <si>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</si>
  <si>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</si>
  <si>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</si>
  <si>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</si>
  <si>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</si>
  <si>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</si>
  <si>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</si>
  <si>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</si>
  <si>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</si>
  <si>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</si>
  <si>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</si>
  <si>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</si>
  <si>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</si>
  <si>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</si>
  <si>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</si>
  <si>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</si>
  <si>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</si>
  <si>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</si>
  <si>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</si>
  <si>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</si>
  <si>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</si>
  <si>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</si>
  <si>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</si>
  <si>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</si>
  <si>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</si>
  <si>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</si>
  <si>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</si>
  <si>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</si>
  <si>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</si>
  <si>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</si>
  <si>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</si>
  <si>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</si>
  <si>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</si>
  <si>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</si>
  <si>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</si>
  <si>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</si>
  <si>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</si>
  <si>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</si>
  <si>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</si>
  <si>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</si>
  <si>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</si>
  <si>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</si>
  <si>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</si>
  <si>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</si>
  <si>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</si>
  <si>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</si>
  <si>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</si>
  <si>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</si>
  <si>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</si>
  <si>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</si>
  <si>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</si>
  <si>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</si>
  <si>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</si>
  <si>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</si>
  <si>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</si>
  <si>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</si>
  <si>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</si>
  <si>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</si>
  <si>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</si>
  <si>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</si>
  <si>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</si>
  <si>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</si>
  <si>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</si>
  <si>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</si>
  <si>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</si>
  <si>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</si>
  <si>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</si>
  <si>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</si>
  <si>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</si>
  <si>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</si>
  <si>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</si>
  <si>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</si>
  <si>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</si>
  <si>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</si>
  <si>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</si>
  <si>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</si>
  <si>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</si>
  <si>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</si>
  <si>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</si>
  <si>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</si>
  <si>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</si>
  <si>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</si>
  <si>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</si>
  <si>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</si>
  <si>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</si>
  <si>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</si>
  <si>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</si>
  <si>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</si>
  <si>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</si>
  <si>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</si>
  <si>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</si>
  <si>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</si>
  <si>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</si>
  <si>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</si>
  <si>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</si>
  <si>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</si>
  <si>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</si>
  <si>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</si>
  <si>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</si>
  <si>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</si>
  <si>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</si>
  <si>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</si>
  <si>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</si>
  <si>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</si>
  <si>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</si>
  <si>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</si>
  <si>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</si>
  <si>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</si>
  <si>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</si>
  <si>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</si>
  <si>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</si>
  <si>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</si>
  <si>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</si>
  <si>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</si>
  <si>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</si>
  <si>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</si>
  <si>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</si>
  <si>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</si>
  <si>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</si>
  <si>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</si>
  <si>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</si>
  <si>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</si>
  <si>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</si>
  <si>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</si>
  <si>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</si>
  <si>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</si>
  <si>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</si>
  <si>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</si>
  <si>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</si>
  <si>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</si>
  <si>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</si>
  <si>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</si>
  <si>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</si>
  <si>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</si>
  <si>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</si>
  <si>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</si>
  <si>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</si>
  <si>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</si>
  <si>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</si>
  <si>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</si>
  <si>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</si>
  <si>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</si>
  <si>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</si>
  <si>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</si>
  <si>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</si>
  <si>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</si>
  <si>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</si>
  <si>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</si>
  <si>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</si>
  <si>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</si>
  <si>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</si>
  <si>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</si>
  <si>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</si>
  <si>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</si>
  <si>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</si>
  <si>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</si>
  <si>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</si>
  <si>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</si>
  <si>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</si>
  <si>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</si>
  <si>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</si>
  <si>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</si>
  <si>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</si>
  <si>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</si>
  <si>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</si>
  <si>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</si>
  <si>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</si>
  <si>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</si>
  <si>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</si>
  <si>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</si>
  <si>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</si>
  <si>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</si>
  <si>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</si>
  <si>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</si>
  <si>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</si>
  <si>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</si>
  <si>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</si>
  <si>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</si>
  <si>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</si>
  <si>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</si>
  <si>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</si>
  <si>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</si>
  <si>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</si>
  <si>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</si>
  <si>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</si>
  <si>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</si>
  <si>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</si>
  <si>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</si>
  <si>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</si>
  <si>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</si>
  <si>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</si>
  <si>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</si>
  <si>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</si>
  <si>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</si>
  <si>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</si>
  <si>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</si>
  <si>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</si>
  <si>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</si>
  <si>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</si>
  <si>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</si>
  <si>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</si>
  <si>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</si>
  <si>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</si>
  <si>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</si>
  <si>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</si>
  <si>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</si>
  <si>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</si>
  <si>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</si>
  <si>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</si>
  <si>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</si>
  <si>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</si>
  <si>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</si>
  <si>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</si>
  <si>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</si>
  <si>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</si>
  <si>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</si>
  <si>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</si>
  <si>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</si>
  <si>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</si>
  <si>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</si>
  <si>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</si>
  <si>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</si>
  <si>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</si>
  <si>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</si>
  <si>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</si>
  <si>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</si>
  <si>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</si>
  <si>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</si>
  <si>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</si>
  <si>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</si>
  <si>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</si>
  <si>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</si>
  <si>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</si>
  <si>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</si>
  <si>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</si>
  <si>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</si>
  <si>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</si>
  <si>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</si>
  <si>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</si>
  <si>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</si>
  <si>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</si>
  <si>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</si>
  <si>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</si>
  <si>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</si>
  <si>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</si>
  <si>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</si>
  <si>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</si>
  <si>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</si>
  <si>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</si>
  <si>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</si>
  <si>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</si>
  <si>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</si>
  <si>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</si>
  <si>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</si>
  <si>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</si>
  <si>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</si>
  <si>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</si>
  <si>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</si>
  <si>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</si>
  <si>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</si>
  <si>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</si>
  <si>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</si>
  <si>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</si>
  <si>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</si>
  <si>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</si>
  <si>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</si>
  <si>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</si>
  <si>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</si>
  <si>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</si>
  <si>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</si>
  <si>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</si>
  <si>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</si>
  <si>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</si>
  <si>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</si>
  <si>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</si>
  <si>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</si>
  <si>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</si>
  <si>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</si>
  <si>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</si>
  <si>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</si>
  <si>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</si>
  <si>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</si>
  <si>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</si>
  <si>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</si>
  <si>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</si>
  <si>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</si>
  <si>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</si>
  <si>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</si>
  <si>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</si>
  <si>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</si>
  <si>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</si>
  <si>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</si>
  <si>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</si>
  <si>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</si>
  <si>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</si>
  <si>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</si>
  <si>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</si>
  <si>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</si>
  <si>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</si>
  <si>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</si>
  <si>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</si>
  <si>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</si>
  <si>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</si>
  <si>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</si>
  <si>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</si>
  <si>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</si>
  <si>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</si>
  <si>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</si>
  <si>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</si>
  <si>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</si>
  <si>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</si>
  <si>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</si>
  <si>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</si>
  <si>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</si>
  <si>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</si>
  <si>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</si>
  <si>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</si>
  <si>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</si>
  <si>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</si>
  <si>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</si>
  <si>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</si>
  <si>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</si>
  <si>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</si>
  <si>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</si>
  <si>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</si>
  <si>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</si>
  <si>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</si>
  <si>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</si>
  <si>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</si>
  <si>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</si>
  <si>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</si>
  <si>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</si>
  <si>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</si>
  <si>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</si>
  <si>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</si>
  <si>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</si>
  <si>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</si>
  <si>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</si>
  <si>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</si>
  <si>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</si>
  <si>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</si>
  <si>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</si>
  <si>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</si>
  <si>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</si>
  <si>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</si>
  <si>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</si>
  <si>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</si>
  <si>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</si>
  <si>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</si>
  <si>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</si>
  <si>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</si>
  <si>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</si>
  <si>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</si>
  <si>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</si>
  <si>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</si>
  <si>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</si>
  <si>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</si>
  <si>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</si>
  <si>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</si>
  <si>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</si>
  <si>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</si>
  <si>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</si>
  <si>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</si>
  <si>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</si>
  <si>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</si>
  <si>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</si>
  <si>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</si>
  <si>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</si>
  <si>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</si>
  <si>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</si>
  <si>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</si>
  <si>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</si>
  <si>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</si>
  <si>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</si>
  <si>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</si>
  <si>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</si>
  <si>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</si>
  <si>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</si>
  <si>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</si>
  <si>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</si>
  <si>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</si>
  <si>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</si>
  <si>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</si>
  <si>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</si>
  <si>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</si>
  <si>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</si>
  <si>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</si>
  <si>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</si>
  <si>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</si>
  <si>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</si>
  <si>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</si>
  <si>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</si>
  <si>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</si>
  <si>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</si>
  <si>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</si>
  <si>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</si>
  <si>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</si>
  <si>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</si>
  <si>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</si>
  <si>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</si>
  <si>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</si>
  <si>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</si>
  <si>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</si>
  <si>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</si>
  <si>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</si>
  <si>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</si>
  <si>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</si>
  <si>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</si>
  <si>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</si>
  <si>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</si>
  <si>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</si>
  <si>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</si>
  <si>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</si>
  <si>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</si>
  <si>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</si>
  <si>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</si>
  <si>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</si>
  <si>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</si>
  <si>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</si>
  <si>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</si>
  <si>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</si>
  <si>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</si>
  <si>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</si>
  <si>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</si>
  <si>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</si>
  <si>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</si>
  <si>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</si>
  <si>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</si>
  <si>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</si>
  <si>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</si>
  <si>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</si>
  <si>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</si>
  <si>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</si>
  <si>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</si>
  <si>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</si>
  <si>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</si>
  <si>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</si>
  <si>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</si>
  <si>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</si>
  <si>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</si>
  <si>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</si>
  <si>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</si>
  <si>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</si>
  <si>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</si>
  <si>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</si>
  <si>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</si>
  <si>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</si>
  <si>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</si>
  <si>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</si>
  <si>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</si>
  <si>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</si>
  <si>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</si>
  <si>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</si>
  <si>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</si>
  <si>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</si>
  <si>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</si>
  <si>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</si>
  <si>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</si>
  <si>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</si>
  <si>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</si>
  <si>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</si>
  <si>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</si>
  <si>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</si>
  <si>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</si>
  <si>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</si>
  <si>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</si>
  <si>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</si>
  <si>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</si>
  <si>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</si>
  <si>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</si>
  <si>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</si>
  <si>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</si>
  <si>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</si>
  <si>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</si>
  <si>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</si>
  <si>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</si>
  <si>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</si>
  <si>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</si>
  <si>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</si>
  <si>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</si>
  <si>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</si>
  <si>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</si>
  <si>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</si>
  <si>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</si>
  <si>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</si>
  <si>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</si>
  <si>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</si>
  <si>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</si>
  <si>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</si>
  <si>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</si>
  <si>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</si>
  <si>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</si>
  <si>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</si>
  <si>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</si>
  <si>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</si>
  <si>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</si>
  <si>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</si>
  <si>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</si>
  <si>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</si>
  <si>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</si>
  <si>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</si>
  <si>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</si>
  <si>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</si>
  <si>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</si>
  <si>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</si>
  <si>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</si>
  <si>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</si>
  <si>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</si>
  <si>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</si>
  <si>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</si>
  <si>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</si>
  <si>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</si>
  <si>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</si>
  <si>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</si>
  <si>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</si>
  <si>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</si>
  <si>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</si>
  <si>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</si>
  <si>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</si>
  <si>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</si>
  <si>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</si>
  <si>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</si>
  <si>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</si>
  <si>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</si>
  <si>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</si>
  <si>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</si>
  <si>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</si>
  <si>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</si>
  <si>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</si>
  <si>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</si>
  <si>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</si>
  <si>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</si>
  <si>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</si>
  <si>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</si>
  <si>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</si>
  <si>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</si>
  <si>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</si>
  <si>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</si>
  <si>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</si>
  <si>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</si>
  <si>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</si>
  <si>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</si>
  <si>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</si>
  <si>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</si>
  <si>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</si>
  <si>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</si>
  <si>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</si>
  <si>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</si>
  <si>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</si>
  <si>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</si>
  <si>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</si>
  <si>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</si>
  <si>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</si>
  <si>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</si>
  <si>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</si>
  <si>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</si>
  <si>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</si>
  <si>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</si>
  <si>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</si>
  <si>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</si>
  <si>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</si>
  <si>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</si>
  <si>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</si>
  <si>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</si>
  <si>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</si>
  <si>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</si>
  <si>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</si>
  <si>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</si>
  <si>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</si>
  <si>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</si>
  <si>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</si>
  <si>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</si>
  <si>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</si>
  <si>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</si>
  <si>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</si>
  <si>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</si>
  <si>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</si>
  <si>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</si>
  <si>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</si>
  <si>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</si>
  <si>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</si>
  <si>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</si>
  <si>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</si>
  <si>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</si>
  <si>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</si>
  <si>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</si>
  <si>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</si>
  <si>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</si>
  <si>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</si>
  <si>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</si>
  <si>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</si>
  <si>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</si>
  <si>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</si>
  <si>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</si>
  <si>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</si>
  <si>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</si>
  <si>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</si>
  <si>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</si>
  <si>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</si>
  <si>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</si>
  <si>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</si>
  <si>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</si>
  <si>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</si>
  <si>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</si>
  <si>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</si>
  <si>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</si>
  <si>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</si>
  <si>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</si>
  <si>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</si>
  <si>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</si>
  <si>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</si>
  <si>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</si>
  <si>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</si>
  <si>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</si>
  <si>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</si>
  <si>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</si>
  <si>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</si>
  <si>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</si>
  <si>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</si>
  <si>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</si>
  <si>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</si>
  <si>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</si>
  <si>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</si>
  <si>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</si>
  <si>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</si>
  <si>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</si>
  <si>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</si>
  <si>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</si>
  <si>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</si>
  <si>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</si>
  <si>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</si>
  <si>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</si>
  <si>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</si>
  <si>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</si>
  <si>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</si>
  <si>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</si>
  <si>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</si>
  <si>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</si>
  <si>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</si>
  <si>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</si>
  <si>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</si>
  <si>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</si>
  <si>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</si>
  <si>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</si>
  <si>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</si>
  <si>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</si>
  <si>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</si>
  <si>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</si>
  <si>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</si>
  <si>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</si>
  <si>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</si>
  <si>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</si>
  <si>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</si>
  <si>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</si>
  <si>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</si>
  <si>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</si>
  <si>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</si>
  <si>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</si>
  <si>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</si>
  <si>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</si>
  <si>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</si>
  <si>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</si>
  <si>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</si>
  <si>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</si>
  <si>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</si>
  <si>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</si>
  <si>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</si>
  <si>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</si>
  <si>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</si>
  <si>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</si>
  <si>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</si>
  <si>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</si>
  <si>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</si>
  <si>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</si>
  <si>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</si>
  <si>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</si>
  <si>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</si>
  <si>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</si>
  <si>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</si>
  <si>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</si>
  <si>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</si>
  <si>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</si>
  <si>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</si>
  <si>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</si>
  <si>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</si>
  <si>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</si>
  <si>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</si>
  <si>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</si>
  <si>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</si>
  <si>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</si>
  <si>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</si>
  <si>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</si>
  <si>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</si>
  <si>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</si>
  <si>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</si>
  <si>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</si>
  <si>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</si>
  <si>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</si>
  <si>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</si>
  <si>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</si>
  <si>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</si>
  <si>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</si>
  <si>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</si>
  <si>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</si>
  <si>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</si>
  <si>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</si>
  <si>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</si>
  <si>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</si>
  <si>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</si>
  <si>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</si>
  <si>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</si>
  <si>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</si>
  <si>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</si>
  <si>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</si>
  <si>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</si>
  <si>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</si>
  <si>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</si>
  <si>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</si>
  <si>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</si>
  <si>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</si>
  <si>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</si>
  <si>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</si>
  <si>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</si>
  <si>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</si>
  <si>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</si>
  <si>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</si>
  <si>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</si>
  <si>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</si>
  <si>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</si>
  <si>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</si>
  <si>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</si>
  <si>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</si>
  <si>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</si>
  <si>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</si>
  <si>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</si>
  <si>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</si>
  <si>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</si>
  <si>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</si>
  <si>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</si>
  <si>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</si>
  <si>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</si>
  <si>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</si>
  <si>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</si>
  <si>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</si>
  <si>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</si>
  <si>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</si>
  <si>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</si>
  <si>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</si>
  <si>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</si>
  <si>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</si>
  <si>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</si>
  <si>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</si>
  <si>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</si>
  <si>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</si>
  <si>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</si>
  <si>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</si>
  <si>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</si>
  <si>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</si>
  <si>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</si>
  <si>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</si>
  <si>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</si>
  <si>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</si>
  <si>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</si>
  <si>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</si>
  <si>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</si>
  <si>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</si>
  <si>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</si>
  <si>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</si>
  <si>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</si>
  <si>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</si>
  <si>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</si>
  <si>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</si>
  <si>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</si>
  <si>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</si>
  <si>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</si>
  <si>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</si>
  <si>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</si>
  <si>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</si>
  <si>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</si>
  <si>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</si>
  <si>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</si>
  <si>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</si>
  <si>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</si>
  <si>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</si>
  <si>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</si>
  <si>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</si>
  <si>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</si>
  <si>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</si>
  <si>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</si>
  <si>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</si>
  <si>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</si>
  <si>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</si>
  <si>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</si>
  <si>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</si>
  <si>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</si>
  <si>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</si>
  <si>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</si>
  <si>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</si>
  <si>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</si>
  <si>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</si>
  <si>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</si>
  <si>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</si>
  <si>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</si>
  <si>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</si>
  <si>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</si>
  <si>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</si>
  <si>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</si>
  <si>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</si>
  <si>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</si>
  <si>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</si>
  <si>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</si>
  <si>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</si>
  <si>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</si>
  <si>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</si>
  <si>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</si>
  <si>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</si>
  <si>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</si>
  <si>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</si>
  <si>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</si>
  <si>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</si>
  <si>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</si>
  <si>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</si>
  <si>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</si>
  <si>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</si>
  <si>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</si>
  <si>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</si>
  <si>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</si>
  <si>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</si>
  <si>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</si>
  <si>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</si>
  <si>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</si>
  <si>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</si>
  <si>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</si>
  <si>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</si>
  <si>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</si>
  <si>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</si>
  <si>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</si>
  <si>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</si>
  <si>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</si>
  <si>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</si>
  <si>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</si>
  <si>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</si>
  <si>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</si>
  <si>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</si>
  <si>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</si>
  <si>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</si>
  <si>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</si>
  <si>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</si>
  <si>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</si>
  <si>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</si>
  <si>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</si>
  <si>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</si>
  <si>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</si>
  <si>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</si>
  <si>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</si>
  <si>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</si>
  <si>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</si>
  <si>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</si>
  <si>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</si>
  <si>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</si>
  <si>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</si>
  <si>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</si>
  <si>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</si>
  <si>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</si>
  <si>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</si>
  <si>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</si>
  <si>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</si>
  <si>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</si>
  <si>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</si>
  <si>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</si>
  <si>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</si>
  <si>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</si>
  <si>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</si>
  <si>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</si>
  <si>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</si>
  <si>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</si>
  <si>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</si>
  <si>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</si>
  <si>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</si>
  <si>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</si>
  <si>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</si>
  <si>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</si>
  <si>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</si>
  <si>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</si>
  <si>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</si>
  <si>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</si>
  <si>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</si>
  <si>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</si>
  <si>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</si>
  <si>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</si>
  <si>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</si>
  <si>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</si>
  <si>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</si>
  <si>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</si>
  <si>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</si>
  <si>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</si>
  <si>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</si>
  <si>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</si>
  <si>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</si>
  <si>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</si>
  <si>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</si>
  <si>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</si>
  <si>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</si>
  <si>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</si>
  <si>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</si>
  <si>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</si>
  <si>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</si>
  <si>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</si>
  <si>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</si>
  <si>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</si>
  <si>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</si>
  <si>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</si>
  <si>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</si>
  <si>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</si>
  <si>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</si>
  <si>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</si>
  <si>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</si>
  <si>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</si>
  <si>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</si>
  <si>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</si>
  <si>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</si>
  <si>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</si>
  <si>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</si>
  <si>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</si>
  <si>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</si>
  <si>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</si>
  <si>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</si>
  <si>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</si>
  <si>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</si>
  <si>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</si>
  <si>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</si>
  <si>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</si>
  <si>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</si>
  <si>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</si>
  <si>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</si>
  <si>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</si>
  <si>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</si>
  <si>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</si>
  <si>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</si>
  <si>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</si>
  <si>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</si>
  <si>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</si>
  <si>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</si>
  <si>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</si>
  <si>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</si>
  <si>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</si>
  <si>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</si>
  <si>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</si>
  <si>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</si>
  <si>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</si>
  <si>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</si>
  <si>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</si>
  <si>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</si>
  <si>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</si>
  <si>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</si>
  <si>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</si>
  <si>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</si>
  <si>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</si>
  <si>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</si>
  <si>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</si>
  <si>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</si>
  <si>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</si>
  <si>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</si>
  <si>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</si>
  <si>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</si>
  <si>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</si>
  <si>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</si>
  <si>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</si>
  <si>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</si>
  <si>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</si>
  <si>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</si>
  <si>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</si>
  <si>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</si>
  <si>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</si>
  <si>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</si>
  <si>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</si>
  <si>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</si>
  <si>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</si>
  <si>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</si>
  <si>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</si>
  <si>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</si>
  <si>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</si>
  <si>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</si>
  <si>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</si>
  <si>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</si>
  <si>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</si>
  <si>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</si>
  <si>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</si>
  <si>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</si>
  <si>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</si>
  <si>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</si>
  <si>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</si>
  <si>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</si>
  <si>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</si>
  <si>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</si>
  <si>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</si>
  <si>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</si>
  <si>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</si>
  <si>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</si>
  <si>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</si>
  <si>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</si>
  <si>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</si>
  <si>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</si>
  <si>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</si>
  <si>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</si>
  <si>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</si>
  <si>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</si>
  <si>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</si>
  <si>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</si>
  <si>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</si>
  <si>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</si>
  <si>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</si>
  <si>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</si>
  <si>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</si>
  <si>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</si>
  <si>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</si>
  <si>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</si>
  <si>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</si>
  <si>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</si>
  <si>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</si>
  <si>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</si>
  <si>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</si>
  <si>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</si>
  <si>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</si>
  <si>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</si>
  <si>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</si>
  <si>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</si>
  <si>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</si>
  <si>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</si>
  <si>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</si>
  <si>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</si>
  <si>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</si>
  <si>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</si>
  <si>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</si>
  <si>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</si>
  <si>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</si>
  <si>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</si>
  <si>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</si>
  <si>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</si>
  <si>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</si>
  <si>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</si>
  <si>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</si>
  <si>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</si>
  <si>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</si>
  <si>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</si>
  <si>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</si>
  <si>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</si>
  <si>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</si>
  <si>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</si>
  <si>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</si>
  <si>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</si>
  <si>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</si>
  <si>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</si>
  <si>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</si>
  <si>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</si>
  <si>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</si>
  <si>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</si>
  <si>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</si>
  <si>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</si>
  <si>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</si>
  <si>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</si>
  <si>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</si>
  <si>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</si>
  <si>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</si>
  <si>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</si>
  <si>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</si>
  <si>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</si>
  <si>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</si>
  <si>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</si>
  <si>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</si>
  <si>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</si>
  <si>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</si>
  <si>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</si>
  <si>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</si>
  <si>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</si>
  <si>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</si>
  <si>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</si>
  <si>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</si>
  <si>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</si>
  <si>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</si>
  <si>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</si>
  <si>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</si>
  <si>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</si>
  <si>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</si>
  <si>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</si>
  <si>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</si>
  <si>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</si>
  <si>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</si>
  <si>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</si>
  <si>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</si>
  <si>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</si>
  <si>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</si>
  <si>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</si>
  <si>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</si>
  <si>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</si>
  <si>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</si>
  <si>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</si>
  <si>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</si>
  <si>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</si>
  <si>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</si>
  <si>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</si>
  <si>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</si>
  <si>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</si>
  <si>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</si>
  <si>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</si>
  <si>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</si>
  <si>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</si>
  <si>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</si>
  <si>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</si>
  <si>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</si>
  <si>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</si>
  <si>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</si>
  <si>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</si>
  <si>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</si>
  <si>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</si>
  <si>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</si>
  <si>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</si>
  <si>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</si>
  <si>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</si>
  <si>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</si>
  <si>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</si>
  <si>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</si>
  <si>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</si>
  <si>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</si>
  <si>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</si>
  <si>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</si>
  <si>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</si>
  <si>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</si>
  <si>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</si>
  <si>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</si>
  <si>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</si>
  <si>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</si>
  <si>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</si>
  <si>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</si>
  <si>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</si>
  <si>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</si>
  <si>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</si>
  <si>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</si>
  <si>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</si>
  <si>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</si>
  <si>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</si>
  <si>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</si>
  <si>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</si>
  <si>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</si>
  <si>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</si>
  <si>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</si>
  <si>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</si>
  <si>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</si>
  <si>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</si>
  <si>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</si>
  <si>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</si>
  <si>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</si>
  <si>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</si>
  <si>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</si>
  <si>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</si>
  <si>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</si>
  <si>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</si>
  <si>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</si>
  <si>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</si>
  <si>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</si>
  <si>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</si>
  <si>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</si>
  <si>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</si>
  <si>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</si>
  <si>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</si>
  <si>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</si>
  <si>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</si>
  <si>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</si>
  <si>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</si>
  <si>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</si>
  <si>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</si>
  <si>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</si>
  <si>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</si>
  <si>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</si>
  <si>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</si>
  <si>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</si>
  <si>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</si>
  <si>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</si>
  <si>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</si>
  <si>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</si>
  <si>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</si>
  <si>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</si>
  <si>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</si>
  <si>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</si>
  <si>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</si>
  <si>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</si>
  <si>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</si>
  <si>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</si>
  <si>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</si>
  <si>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</si>
  <si>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</si>
  <si>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</si>
  <si>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</si>
  <si>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</si>
  <si>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</si>
  <si>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</si>
  <si>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</si>
  <si>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</si>
  <si>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</si>
  <si>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</si>
  <si>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</si>
  <si>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</si>
  <si>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</si>
  <si>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</si>
  <si>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</si>
  <si>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</si>
  <si>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</si>
  <si>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</si>
  <si>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</si>
  <si>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</si>
  <si>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</si>
  <si>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</si>
  <si>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</si>
  <si>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</si>
  <si>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</si>
  <si>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</si>
  <si>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</si>
  <si>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</si>
  <si>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</si>
  <si>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</si>
  <si>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</si>
  <si>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</si>
  <si>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</si>
  <si>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</si>
  <si>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</si>
  <si>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</si>
  <si>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</si>
  <si>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</si>
  <si>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</si>
  <si>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</si>
  <si>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</si>
  <si>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</si>
  <si>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</si>
  <si>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</si>
  <si>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</si>
  <si>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</si>
  <si>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</si>
  <si>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</si>
  <si>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</si>
  <si>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</si>
  <si>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</si>
  <si>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</si>
  <si>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</si>
  <si>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</si>
  <si>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</si>
  <si>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</si>
  <si>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</si>
  <si>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</si>
  <si>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</si>
  <si>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</si>
  <si>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</si>
  <si>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</si>
  <si>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</si>
  <si>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</si>
  <si>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</si>
  <si>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</si>
  <si>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</si>
  <si>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</si>
  <si>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</si>
  <si>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</si>
  <si>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</si>
  <si>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</si>
  <si>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</si>
  <si>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</si>
  <si>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</si>
  <si>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</si>
  <si>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</si>
  <si>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</si>
  <si>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</si>
  <si>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</si>
  <si>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</si>
  <si>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</si>
  <si>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</si>
  <si>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</si>
  <si>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</si>
  <si>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</si>
  <si>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</si>
  <si>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</si>
  <si>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</si>
  <si>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</si>
  <si>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</si>
  <si>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</si>
  <si>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</si>
  <si>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</si>
  <si>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</si>
  <si>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</si>
  <si>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</si>
  <si>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</si>
  <si>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</si>
  <si>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</si>
  <si>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</si>
  <si>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</si>
  <si>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</si>
  <si>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</si>
  <si>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</si>
  <si>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</si>
  <si>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</si>
  <si>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</si>
  <si>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</si>
  <si>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</si>
  <si>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</si>
  <si>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</si>
  <si>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</si>
  <si>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</si>
  <si>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</si>
  <si>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</si>
  <si>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</si>
  <si>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</si>
  <si>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</si>
  <si>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</si>
  <si>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</si>
  <si>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</si>
  <si>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</si>
  <si>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</si>
  <si>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</si>
  <si>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</si>
  <si>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</si>
  <si>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</si>
  <si>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</si>
  <si>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</si>
  <si>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</si>
  <si>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</si>
  <si>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</si>
  <si>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</si>
  <si>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</si>
  <si>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</si>
  <si>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</si>
  <si>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</si>
  <si>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</si>
  <si>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</si>
  <si>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</si>
  <si>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</si>
  <si>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</si>
  <si>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</si>
  <si>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</si>
  <si>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</si>
  <si>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</si>
  <si>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</si>
  <si>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</si>
  <si>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</si>
  <si>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</si>
  <si>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</si>
  <si>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</si>
  <si>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</si>
  <si>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</si>
  <si>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</si>
  <si>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</si>
  <si>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</si>
  <si>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</si>
  <si>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</si>
  <si>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</si>
  <si>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</si>
  <si>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</si>
  <si>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</si>
  <si>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</si>
  <si>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</si>
  <si>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</si>
  <si>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</si>
  <si>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</si>
  <si>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</si>
  <si>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</si>
  <si>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</si>
  <si>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</si>
  <si>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</si>
  <si>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</si>
  <si>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</si>
  <si>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</si>
  <si>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</si>
  <si>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</si>
  <si>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</si>
  <si>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</si>
  <si>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</si>
  <si>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</si>
  <si>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</si>
  <si>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</si>
  <si>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</si>
  <si>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</si>
  <si>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</si>
  <si>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</si>
  <si>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</si>
  <si>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</si>
  <si>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</si>
  <si>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</si>
  <si>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</si>
  <si>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</si>
  <si>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</si>
  <si>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</si>
  <si>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</si>
  <si>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</si>
  <si>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</si>
  <si>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</si>
  <si>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</si>
  <si>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</si>
  <si>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</si>
  <si>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</si>
  <si>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</si>
  <si>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</si>
  <si>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</si>
  <si>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</si>
  <si>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</si>
  <si>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</si>
  <si>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</si>
  <si>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</si>
  <si>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</si>
  <si>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</si>
  <si>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</si>
  <si>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</si>
  <si>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</si>
  <si>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</si>
  <si>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</si>
  <si>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</si>
  <si>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</si>
  <si>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</si>
  <si>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</si>
  <si>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</si>
  <si>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</si>
  <si>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</si>
  <si>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</si>
  <si>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</si>
  <si>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</si>
  <si>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</si>
  <si>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</si>
  <si>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</si>
  <si>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</si>
  <si>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</si>
  <si>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</si>
  <si>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</si>
  <si>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</si>
  <si>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</si>
  <si>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</si>
  <si>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</si>
  <si>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</si>
  <si>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</si>
  <si>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</si>
  <si>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</si>
  <si>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</si>
  <si>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</si>
  <si>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</si>
  <si>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</si>
  <si>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</si>
  <si>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</si>
  <si>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</si>
  <si>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</si>
  <si>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</si>
  <si>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</si>
  <si>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</si>
  <si>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</si>
  <si>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</si>
  <si>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</si>
  <si>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</si>
  <si>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</si>
  <si>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</si>
  <si>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</si>
  <si>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</si>
  <si>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</si>
  <si>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</si>
  <si>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</si>
  <si>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</si>
  <si>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</si>
  <si>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</si>
  <si>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</si>
  <si>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</si>
  <si>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</si>
  <si>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</si>
  <si>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</si>
  <si>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</si>
  <si>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</si>
  <si>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</si>
  <si>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</si>
  <si>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</si>
  <si>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</si>
  <si>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</si>
  <si>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</si>
  <si>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</si>
  <si>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</si>
  <si>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</si>
  <si>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</si>
  <si>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</si>
  <si>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</si>
  <si>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</si>
  <si>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</si>
  <si>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</si>
  <si>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</si>
  <si>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</si>
  <si>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</si>
  <si>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</si>
  <si>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</si>
  <si>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</si>
  <si>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</si>
  <si>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</si>
  <si>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</si>
  <si>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</si>
  <si>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</si>
  <si>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</si>
  <si>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</si>
  <si>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</si>
  <si>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</si>
  <si>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</si>
  <si>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</si>
  <si>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</si>
  <si>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</si>
  <si>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</si>
  <si>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</si>
  <si>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</si>
  <si>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</si>
  <si>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</si>
  <si>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</si>
  <si>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</si>
  <si>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</si>
  <si>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</si>
  <si>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</si>
  <si>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</si>
  <si>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</si>
  <si>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</si>
  <si>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</si>
  <si>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</si>
  <si>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</si>
  <si>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</si>
  <si>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</si>
  <si>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</si>
  <si>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</si>
  <si>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</si>
  <si>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</si>
  <si>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</si>
  <si>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</si>
  <si>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</si>
  <si>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</si>
  <si>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</si>
  <si>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</si>
  <si>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</si>
  <si>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</si>
  <si>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</si>
  <si>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</si>
  <si>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</si>
  <si>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</si>
  <si>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</si>
  <si>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</si>
  <si>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</si>
  <si>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</si>
  <si>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</si>
  <si>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</si>
  <si>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</si>
  <si>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</si>
  <si>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</si>
  <si>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</si>
  <si>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</si>
  <si>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</si>
  <si>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</si>
  <si>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</si>
  <si>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</si>
  <si>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</si>
  <si>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</si>
  <si>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</si>
  <si>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</si>
  <si>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</si>
  <si>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</si>
  <si>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</si>
  <si>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</si>
  <si>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</si>
  <si>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</si>
  <si>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</si>
  <si>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</si>
  <si>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</si>
  <si>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</si>
  <si>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</si>
  <si>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</si>
  <si>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</si>
  <si>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</si>
  <si>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</si>
  <si>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</si>
  <si>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</si>
  <si>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</si>
  <si>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</si>
  <si>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</si>
  <si>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</si>
  <si>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</si>
  <si>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</si>
  <si>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</si>
  <si>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</si>
  <si>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</si>
  <si>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</si>
  <si>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</si>
  <si>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</si>
  <si>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</si>
  <si>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</si>
  <si>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</si>
  <si>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</si>
  <si>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</si>
  <si>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</si>
  <si>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</si>
  <si>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</si>
  <si>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</si>
  <si>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</si>
  <si>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</si>
  <si>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</si>
  <si>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</si>
  <si>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</si>
  <si>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</si>
  <si>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</si>
  <si>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</si>
  <si>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</si>
  <si>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</si>
  <si>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</si>
  <si>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</si>
  <si>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</si>
  <si>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</si>
  <si>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</si>
  <si>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</si>
  <si>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</si>
  <si>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</si>
  <si>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</si>
  <si>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</si>
  <si>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</si>
  <si>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</si>
  <si>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</si>
  <si>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</si>
  <si>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</si>
  <si>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</si>
  <si>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</si>
  <si>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</si>
  <si>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</si>
  <si>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</si>
  <si>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</si>
  <si>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</si>
  <si>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</si>
  <si>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</si>
  <si>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</si>
  <si>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</si>
  <si>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</si>
  <si>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</si>
  <si>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</si>
  <si>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</si>
  <si>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</si>
  <si>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</si>
  <si>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</si>
  <si>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</si>
  <si>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</si>
  <si>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</si>
  <si>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</si>
  <si>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</si>
  <si>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</si>
  <si>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</si>
  <si>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</si>
  <si>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</si>
  <si>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</si>
  <si>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</si>
  <si>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</si>
  <si>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</si>
  <si>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</si>
  <si>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</si>
  <si>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</si>
  <si>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</si>
  <si>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</si>
  <si>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</si>
  <si>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</si>
  <si>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</si>
  <si>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</si>
  <si>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</si>
  <si>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</si>
  <si>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</si>
  <si>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</si>
  <si>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</si>
  <si>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</si>
  <si>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</si>
  <si>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</si>
  <si>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</si>
  <si>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</si>
  <si>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</si>
  <si>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</si>
  <si>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</si>
  <si>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</si>
  <si>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</si>
  <si>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</si>
  <si>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</si>
  <si>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</si>
  <si>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</si>
  <si>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</si>
  <si>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</si>
  <si>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</si>
  <si>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</si>
  <si>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</si>
  <si>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</si>
  <si>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</si>
  <si>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</si>
  <si>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</si>
  <si>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</si>
  <si>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</si>
  <si>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</si>
  <si>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</si>
  <si>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</si>
  <si>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</si>
  <si>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</si>
  <si>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</si>
  <si>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</si>
  <si>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</si>
  <si>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</si>
  <si>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</si>
  <si>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</si>
  <si>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</si>
  <si>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</si>
  <si>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</si>
  <si>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</si>
  <si>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</si>
  <si>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</si>
  <si>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</si>
  <si>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</si>
  <si>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</si>
  <si>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</si>
  <si>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</si>
  <si>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</si>
  <si>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</si>
  <si>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</si>
  <si>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</si>
  <si>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</si>
  <si>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</si>
  <si>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</si>
  <si>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</si>
  <si>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</si>
  <si>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</si>
  <si>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</si>
  <si>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</si>
  <si>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</si>
  <si>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</si>
  <si>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</si>
  <si>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</si>
  <si>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</si>
  <si>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</si>
  <si>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</si>
  <si>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</si>
  <si>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</si>
  <si>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</si>
  <si>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</si>
  <si>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</si>
  <si>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</si>
  <si>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</si>
  <si>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</si>
  <si>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</si>
  <si>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</si>
  <si>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</si>
  <si>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</si>
  <si>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</si>
  <si>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</si>
  <si>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</si>
  <si>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</si>
  <si>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</si>
  <si>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</si>
  <si>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</si>
  <si>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</si>
  <si>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</si>
  <si>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</si>
  <si>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</si>
  <si>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</si>
  <si>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</si>
  <si>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</si>
  <si>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</si>
  <si>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</si>
  <si>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</si>
  <si>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</si>
  <si>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</si>
  <si>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</si>
  <si>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</si>
  <si>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</si>
  <si>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</si>
  <si>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</si>
  <si>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</si>
  <si>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</si>
  <si>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</si>
  <si>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</si>
  <si>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</si>
  <si>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</si>
  <si>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</si>
  <si>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</si>
  <si>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</si>
  <si>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</si>
  <si>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</si>
  <si>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</si>
  <si>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</si>
  <si>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</si>
  <si>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</si>
  <si>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</si>
  <si>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</si>
  <si>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</si>
  <si>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</si>
  <si>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</si>
  <si>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</si>
  <si>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</si>
  <si>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</si>
  <si>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</si>
  <si>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</si>
  <si>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</si>
  <si>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</si>
  <si>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</si>
  <si>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</si>
  <si>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</si>
  <si>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</si>
  <si>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</si>
  <si>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</si>
  <si>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</si>
  <si>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</si>
  <si>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</si>
  <si>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</si>
  <si>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</si>
  <si>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</si>
  <si>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</si>
  <si>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</si>
  <si>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</si>
  <si>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</si>
  <si>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</si>
  <si>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</si>
  <si>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</si>
  <si>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</si>
  <si>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</si>
  <si>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</si>
  <si>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</si>
  <si>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</si>
  <si>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</si>
  <si>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</si>
  <si>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</si>
  <si>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</si>
  <si>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</si>
  <si>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</si>
  <si>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</si>
  <si>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</si>
  <si>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</si>
  <si>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</si>
  <si>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</si>
  <si>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</si>
  <si>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</si>
  <si>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</si>
  <si>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</si>
  <si>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</si>
  <si>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</si>
  <si>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</si>
  <si>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</si>
  <si>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</si>
  <si>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</si>
  <si>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</si>
  <si>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</si>
  <si>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</si>
  <si>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</si>
  <si>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</si>
  <si>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</si>
  <si>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</si>
  <si>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</si>
  <si>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</si>
  <si>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</si>
  <si>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</si>
  <si>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</si>
  <si>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</si>
  <si>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</si>
  <si>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</si>
  <si>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</si>
  <si>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</si>
  <si>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</si>
  <si>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</si>
  <si>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</si>
  <si>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</si>
  <si>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</si>
  <si>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</si>
  <si>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</si>
  <si>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</si>
  <si>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</si>
  <si>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</si>
  <si>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</si>
  <si>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</si>
  <si>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</si>
  <si>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</si>
  <si>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</si>
  <si>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</si>
  <si>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</si>
  <si>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</si>
  <si>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</si>
  <si>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</si>
  <si>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</si>
  <si>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</si>
  <si>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</si>
  <si>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</si>
  <si>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</si>
  <si>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</si>
  <si>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</si>
  <si>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</si>
  <si>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</si>
  <si>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</si>
  <si>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</si>
  <si>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</si>
  <si>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</si>
  <si>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</si>
  <si>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</si>
  <si>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</si>
  <si>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</si>
  <si>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</si>
  <si>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</si>
  <si>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</si>
  <si>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</si>
  <si>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</si>
  <si>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</si>
  <si>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</si>
  <si>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</si>
  <si>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</si>
  <si>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</si>
  <si>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</si>
  <si>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</si>
  <si>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</si>
  <si>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</si>
  <si>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</si>
  <si>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</si>
  <si>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</si>
  <si>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</si>
  <si>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</si>
  <si>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</si>
  <si>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</si>
  <si>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</si>
  <si>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</si>
  <si>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</si>
  <si>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</si>
  <si>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</si>
  <si>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</si>
  <si>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</si>
  <si>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</si>
  <si>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</si>
  <si>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</si>
  <si>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</si>
  <si>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</si>
  <si>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</si>
  <si>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</si>
  <si>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</si>
  <si>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</si>
  <si>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</si>
  <si>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</si>
  <si>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</si>
  <si>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</si>
  <si>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</si>
  <si>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</si>
  <si>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</si>
  <si>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</si>
  <si>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</si>
  <si>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</si>
  <si>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</si>
  <si>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</si>
  <si>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</si>
  <si>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</si>
  <si>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</si>
  <si>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</si>
  <si>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</si>
  <si>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</si>
  <si>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</si>
  <si>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</si>
  <si>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</si>
  <si>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</si>
  <si>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</si>
  <si>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</si>
  <si>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</si>
  <si>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</si>
  <si>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</si>
  <si>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</si>
  <si>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</si>
  <si>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</si>
  <si>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</si>
  <si>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</si>
  <si>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</si>
  <si>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</si>
  <si>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</si>
  <si>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</si>
  <si>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</si>
  <si>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</si>
  <si>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</si>
  <si>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</si>
  <si>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</si>
  <si>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</si>
  <si>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</si>
  <si>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</si>
  <si>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</si>
  <si>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</si>
  <si>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</si>
  <si>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</si>
  <si>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</si>
  <si>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</si>
  <si>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</si>
  <si>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</si>
  <si>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</si>
  <si>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</si>
  <si>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</si>
  <si>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</si>
  <si>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</si>
  <si>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</si>
  <si>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</si>
  <si>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</si>
  <si>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</si>
  <si>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</si>
  <si>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</si>
  <si>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</si>
  <si>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</si>
  <si>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</si>
  <si>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</si>
  <si>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</si>
  <si>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</si>
  <si>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</si>
  <si>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</si>
  <si>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</si>
  <si>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</si>
  <si>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</si>
  <si>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</si>
  <si>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</si>
  <si>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</si>
  <si>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</si>
  <si>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</si>
  <si>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</si>
  <si>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</si>
  <si>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</si>
  <si>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</si>
  <si>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</si>
  <si>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</si>
  <si>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</si>
  <si>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</si>
  <si>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</si>
  <si>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</si>
  <si>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</si>
  <si>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</si>
  <si>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</si>
  <si>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</si>
  <si>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</si>
  <si>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</si>
  <si>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</si>
  <si>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</si>
  <si>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</si>
  <si>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</si>
  <si>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</si>
  <si>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</si>
  <si>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</si>
  <si>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</si>
  <si>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</si>
  <si>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</si>
  <si>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</si>
  <si>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</si>
  <si>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</si>
  <si>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</si>
  <si>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</si>
  <si>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</si>
  <si>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</si>
  <si>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</si>
  <si>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</si>
  <si>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</si>
  <si>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</si>
  <si>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</si>
  <si>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</si>
  <si>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</si>
  <si>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</si>
  <si>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</si>
  <si>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</si>
  <si>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</si>
  <si>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</si>
  <si>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</si>
  <si>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</si>
  <si>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</si>
  <si>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</si>
  <si>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</si>
  <si>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</si>
  <si>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</si>
  <si>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</si>
  <si>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</si>
  <si>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</si>
  <si>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</si>
  <si>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</si>
  <si>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</si>
  <si>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</si>
  <si>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</si>
  <si>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</si>
  <si>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</si>
  <si>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</si>
  <si>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</si>
  <si>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</si>
  <si>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</si>
  <si>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</si>
  <si>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</si>
  <si>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</si>
  <si>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</si>
  <si>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</si>
  <si>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</si>
  <si>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</si>
  <si>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</si>
  <si>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</si>
  <si>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</si>
  <si>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</si>
  <si>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</si>
  <si>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</si>
  <si>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</si>
  <si>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</si>
  <si>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</si>
  <si>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</si>
  <si>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</si>
  <si>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</si>
  <si>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</si>
  <si>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</si>
  <si>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</si>
  <si>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</si>
  <si>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</si>
  <si>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</si>
  <si>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</si>
  <si>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</si>
  <si>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</si>
  <si>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</si>
  <si>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</si>
  <si>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</si>
  <si>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</si>
  <si>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</si>
  <si>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</si>
  <si>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</si>
  <si>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</si>
  <si>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</si>
  <si>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</si>
  <si>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</si>
  <si>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</si>
  <si>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</si>
  <si>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</si>
  <si>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</si>
  <si>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</si>
  <si>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</si>
  <si>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</si>
  <si>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</si>
  <si>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</si>
  <si>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</si>
  <si>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</si>
  <si>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</si>
  <si>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</si>
  <si>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</si>
  <si>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</si>
  <si>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</si>
  <si>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</si>
  <si>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</si>
  <si>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</si>
  <si>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</si>
  <si>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</si>
  <si>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</si>
  <si>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</si>
  <si>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</si>
  <si>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</si>
  <si>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</si>
  <si>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</si>
  <si>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</si>
  <si>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</si>
  <si>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</si>
  <si>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</si>
  <si>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</si>
  <si>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</si>
  <si>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</si>
  <si>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</si>
  <si>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</si>
  <si>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</si>
  <si>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</si>
  <si>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</si>
  <si>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</si>
  <si>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</si>
  <si>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</si>
  <si>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</si>
  <si>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</si>
  <si>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</si>
  <si>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</si>
  <si>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</si>
  <si>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</si>
  <si>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</si>
  <si>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</si>
  <si>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</si>
  <si>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</si>
  <si>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</si>
  <si>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</si>
  <si>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</si>
  <si>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</si>
  <si>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</si>
  <si>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</si>
  <si>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</si>
  <si>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</si>
  <si>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</si>
  <si>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</si>
  <si>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</si>
  <si>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</si>
  <si>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</si>
  <si>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</si>
  <si>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</si>
  <si>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</si>
  <si>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</si>
  <si>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</si>
  <si>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</si>
  <si>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</si>
  <si>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</si>
  <si>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</si>
  <si>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</si>
  <si>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</si>
  <si>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</si>
  <si>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</si>
  <si>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</si>
  <si>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</si>
  <si>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</si>
  <si>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</si>
  <si>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</si>
  <si>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</si>
  <si>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</si>
  <si>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</si>
  <si>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</si>
  <si>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</si>
  <si>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</si>
  <si>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</si>
  <si>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</si>
  <si>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</si>
  <si>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</si>
  <si>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</si>
  <si>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</si>
  <si>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</si>
  <si>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</si>
  <si>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</si>
  <si>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</si>
  <si>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</si>
  <si>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</si>
  <si>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</si>
  <si>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</si>
  <si>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</si>
  <si>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</si>
  <si>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</si>
  <si>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</si>
  <si>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</si>
  <si>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</si>
  <si>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</si>
  <si>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</si>
  <si>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</si>
  <si>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</si>
  <si>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</si>
  <si>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</si>
  <si>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</si>
  <si>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</si>
  <si>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</si>
  <si>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</si>
  <si>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</si>
  <si>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</si>
  <si>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</si>
  <si>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</si>
  <si>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</si>
  <si>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</si>
  <si>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</si>
  <si>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</si>
  <si>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</si>
  <si>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</si>
  <si>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</si>
  <si>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</si>
  <si>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</si>
  <si>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</si>
  <si>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</si>
  <si>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</si>
  <si>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</si>
  <si>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</si>
  <si>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</si>
  <si>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</si>
  <si>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</si>
  <si>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</si>
  <si>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</si>
  <si>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</si>
  <si>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</si>
  <si>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</si>
  <si>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</si>
  <si>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</si>
  <si>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</si>
  <si>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</si>
  <si>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</si>
  <si>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</si>
  <si>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</si>
  <si>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</si>
  <si>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</si>
  <si>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</si>
  <si>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</si>
  <si>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</si>
  <si>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</si>
  <si>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</si>
  <si>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</si>
  <si>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</si>
  <si>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</si>
  <si>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</si>
  <si>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</si>
  <si>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</si>
  <si>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</si>
  <si>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</si>
  <si>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</si>
  <si>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</si>
  <si>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</si>
  <si>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</si>
  <si>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</si>
  <si>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</si>
  <si>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</si>
  <si>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</si>
  <si>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</si>
  <si>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</si>
  <si>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</si>
  <si>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</si>
  <si>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</si>
  <si>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</si>
  <si>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</si>
  <si>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</si>
  <si>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</si>
  <si>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</si>
  <si>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</si>
  <si>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</si>
  <si>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</si>
  <si>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</si>
  <si>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</si>
  <si>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</si>
  <si>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</si>
  <si>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</si>
  <si>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</si>
  <si>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</si>
  <si>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</si>
  <si>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</si>
  <si>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</si>
  <si>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</si>
  <si>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</si>
  <si>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</si>
  <si>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</si>
  <si>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</si>
  <si>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</si>
  <si>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</si>
  <si>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</si>
  <si>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</si>
  <si>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</si>
  <si>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</si>
  <si>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</si>
  <si>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</si>
  <si>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</si>
  <si>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</si>
  <si>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</si>
  <si>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</si>
  <si>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</si>
  <si>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</si>
  <si>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</si>
  <si>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</si>
  <si>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</si>
  <si>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</si>
  <si>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</si>
  <si>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</si>
  <si>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</si>
  <si>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</si>
  <si>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</si>
  <si>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</si>
  <si>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</si>
  <si>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</si>
  <si>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</si>
  <si>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</si>
  <si>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</si>
  <si>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</si>
  <si>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</si>
  <si>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</si>
  <si>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</si>
  <si>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</si>
  <si>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</si>
  <si>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</si>
  <si>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</si>
  <si>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</si>
  <si>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</si>
  <si>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</si>
  <si>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</si>
  <si>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</si>
  <si>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</si>
  <si>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</si>
  <si>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</si>
  <si>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</si>
  <si>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</si>
  <si>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</si>
  <si>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</si>
  <si>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</si>
  <si>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</si>
  <si>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</si>
  <si>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</si>
  <si>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</si>
  <si>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</si>
  <si>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</si>
  <si>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</si>
  <si>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</si>
  <si>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</si>
  <si>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</si>
  <si>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</si>
  <si>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</si>
  <si>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</si>
  <si>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</si>
  <si>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</si>
  <si>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</si>
  <si>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</si>
  <si>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</si>
  <si>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</si>
  <si>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</si>
  <si>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</si>
  <si>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</si>
  <si>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</si>
  <si>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</si>
  <si>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</si>
  <si>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</si>
  <si>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</si>
  <si>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</si>
  <si>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</si>
  <si>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</si>
  <si>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</si>
  <si>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</si>
  <si>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</si>
  <si>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</si>
  <si>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</si>
  <si>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</si>
  <si>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</si>
  <si>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</si>
  <si>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</si>
  <si>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</si>
  <si>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</si>
  <si>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</si>
  <si>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</si>
  <si>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</si>
  <si>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</si>
  <si>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</si>
  <si>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</si>
  <si>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</si>
  <si>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</si>
  <si>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</si>
  <si>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</si>
  <si>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</si>
  <si>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</si>
  <si>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</si>
  <si>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</si>
  <si>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</si>
  <si>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</si>
  <si>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</si>
  <si>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</si>
  <si>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</si>
  <si>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</si>
  <si>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</si>
  <si>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</si>
  <si>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</si>
  <si>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</si>
  <si>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</si>
  <si>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</si>
  <si>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</si>
  <si>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</si>
  <si>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</si>
  <si>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</si>
  <si>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</si>
  <si>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</si>
  <si>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</si>
  <si>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</si>
  <si>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</si>
  <si>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</si>
  <si>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</si>
  <si>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</si>
  <si>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</si>
  <si>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</si>
  <si>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</si>
  <si>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</si>
  <si>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</si>
  <si>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</si>
  <si>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</si>
  <si>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</si>
  <si>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</si>
  <si>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</si>
  <si>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</si>
  <si>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</si>
  <si>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</si>
  <si>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</si>
  <si>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</si>
  <si>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</si>
  <si>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</si>
  <si>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</si>
  <si>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</si>
  <si>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</si>
  <si>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</si>
  <si>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</si>
  <si>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</si>
  <si>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</si>
  <si>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</si>
  <si>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</si>
  <si>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</si>
  <si>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</si>
  <si>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</si>
  <si>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</si>
  <si>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</si>
  <si>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</si>
  <si>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</si>
  <si>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</si>
  <si>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</si>
  <si>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</si>
  <si>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</si>
  <si>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</si>
  <si>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</si>
  <si>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</si>
  <si>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</si>
  <si>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</si>
  <si>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</si>
  <si>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</si>
  <si>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</si>
  <si>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</si>
  <si>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</si>
  <si>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</si>
  <si>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</si>
  <si>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</si>
  <si>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</si>
  <si>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</si>
  <si>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</si>
  <si>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</si>
  <si>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</si>
  <si>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</si>
  <si>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</si>
  <si>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</si>
  <si>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</si>
  <si>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</si>
  <si>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</si>
  <si>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</si>
  <si>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</si>
  <si>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</si>
  <si>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</si>
  <si>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</si>
  <si>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</si>
  <si>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</si>
  <si>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</si>
  <si>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</si>
  <si>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</si>
  <si>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</si>
  <si>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</si>
  <si>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</si>
  <si>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</si>
  <si>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</si>
  <si>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</si>
  <si>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</si>
  <si>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</si>
  <si>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</si>
  <si>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</si>
  <si>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</si>
  <si>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</si>
  <si>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</si>
  <si>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</si>
  <si>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</si>
  <si>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</si>
  <si>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</si>
  <si>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</si>
  <si>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</si>
  <si>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</si>
  <si>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</si>
  <si>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</si>
  <si>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</si>
  <si>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</si>
  <si>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</si>
  <si>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</si>
  <si>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</si>
  <si>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</si>
  <si>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</si>
  <si>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</si>
  <si>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</si>
  <si>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</si>
  <si>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</si>
  <si>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</si>
  <si>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</si>
  <si>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</si>
  <si>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</si>
  <si>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</si>
  <si>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</si>
  <si>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</si>
  <si>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</si>
  <si>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</si>
  <si>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</si>
  <si>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</si>
  <si>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</si>
  <si>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</si>
  <si>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</si>
  <si>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</si>
  <si>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</si>
  <si>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</si>
  <si>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</si>
  <si>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</si>
  <si>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</si>
  <si>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</si>
  <si>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</si>
  <si>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</si>
  <si>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</si>
  <si>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</si>
  <si>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</si>
  <si>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</si>
  <si>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</si>
  <si>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</si>
  <si>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</si>
  <si>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</si>
  <si>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</si>
  <si>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</si>
  <si>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</si>
  <si>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</si>
  <si>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</si>
  <si>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</si>
  <si>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</si>
  <si>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</si>
  <si>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</si>
  <si>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</si>
  <si>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</si>
  <si>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</si>
  <si>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</si>
  <si>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</si>
  <si>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</si>
  <si>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</si>
  <si>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</si>
  <si>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</si>
  <si>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</si>
  <si>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</si>
  <si>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</si>
  <si>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</si>
  <si>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</si>
  <si>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</si>
  <si>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</si>
  <si>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</si>
  <si>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</si>
  <si>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</si>
  <si>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</si>
  <si>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</si>
  <si>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</si>
  <si>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</si>
  <si>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</si>
  <si>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</si>
  <si>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</si>
  <si>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</si>
  <si>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</si>
  <si>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</si>
  <si>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</si>
  <si>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</si>
  <si>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</si>
  <si>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</si>
  <si>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</si>
  <si>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</si>
  <si>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</si>
  <si>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</si>
  <si>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</si>
  <si>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</si>
  <si>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</si>
  <si>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</si>
  <si>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</si>
  <si>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</si>
  <si>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</si>
  <si>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</si>
  <si>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</si>
  <si>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</si>
  <si>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</si>
  <si>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</si>
  <si>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</si>
  <si>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</si>
  <si>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</si>
  <si>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</si>
  <si>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</si>
  <si>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</si>
  <si>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</si>
  <si>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</si>
  <si>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</si>
  <si>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</si>
  <si>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</si>
  <si>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</si>
  <si>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</si>
  <si>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</si>
  <si>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</si>
  <si>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</si>
  <si>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</si>
  <si>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</si>
  <si>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</si>
  <si>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</si>
  <si>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</si>
  <si>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</si>
  <si>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</si>
  <si>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</si>
  <si>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</si>
  <si>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</si>
  <si>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</si>
  <si>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</si>
  <si>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</si>
  <si>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</si>
  <si>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</si>
  <si>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</si>
  <si>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</si>
  <si>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</si>
  <si>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</si>
  <si>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</si>
  <si>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</si>
  <si>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</si>
  <si>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</si>
  <si>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</si>
  <si>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</si>
  <si>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</si>
  <si>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</si>
  <si>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</si>
  <si>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</si>
  <si>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</si>
  <si>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</si>
  <si>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</si>
  <si>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</si>
  <si>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</si>
  <si>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</si>
  <si>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</si>
  <si>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</si>
  <si>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</si>
  <si>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</si>
  <si>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</si>
  <si>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</si>
  <si>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</si>
  <si>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</si>
  <si>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</si>
  <si>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</si>
  <si>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</si>
  <si>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</si>
  <si>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</si>
  <si>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</si>
  <si>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</si>
  <si>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</si>
  <si>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</si>
  <si>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</si>
  <si>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</si>
  <si>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</si>
  <si>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</si>
  <si>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</si>
  <si>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</si>
  <si>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</si>
  <si>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</si>
  <si>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</si>
  <si>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</si>
  <si>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</si>
  <si>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</si>
  <si>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</si>
  <si>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</si>
  <si>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</si>
  <si>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</si>
  <si>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</si>
  <si>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</si>
  <si>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</si>
  <si>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</si>
  <si>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</si>
  <si>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</si>
  <si>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</si>
  <si>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</si>
  <si>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</si>
  <si>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</si>
  <si>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</si>
  <si>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</si>
  <si>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</si>
  <si>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</si>
  <si>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</si>
  <si>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</si>
  <si>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</si>
  <si>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</si>
  <si>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</si>
  <si>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</si>
  <si>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</si>
  <si>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</si>
  <si>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</si>
  <si>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</si>
  <si>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</si>
  <si>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</si>
  <si>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</si>
  <si>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</si>
  <si>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</si>
  <si>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</si>
  <si>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</si>
  <si>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</si>
  <si>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</si>
  <si>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</si>
  <si>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</si>
  <si>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</si>
  <si>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</si>
  <si>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</si>
  <si>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</si>
  <si>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</si>
  <si>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</si>
  <si>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</si>
  <si>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</si>
  <si>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</si>
  <si>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</si>
  <si>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</si>
  <si>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</si>
  <si>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</si>
  <si>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</si>
  <si>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</si>
  <si>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</si>
  <si>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</si>
  <si>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</si>
  <si>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</si>
  <si>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</si>
  <si>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</si>
  <si>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</si>
  <si>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</si>
  <si>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</si>
  <si>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</si>
  <si>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</si>
  <si>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</si>
  <si>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</si>
  <si>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</si>
  <si>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</si>
  <si>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</si>
  <si>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</si>
  <si>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</si>
  <si>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</si>
  <si>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</si>
  <si>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</si>
  <si>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</si>
  <si>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</si>
  <si>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</si>
  <si>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</si>
  <si>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</si>
  <si>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</si>
  <si>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</si>
  <si>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</si>
  <si>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</si>
  <si>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</si>
  <si>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</si>
  <si>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</si>
  <si>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</si>
  <si>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</si>
  <si>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</si>
  <si>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</si>
  <si>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</si>
  <si>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</si>
  <si>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</si>
  <si>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</si>
  <si>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</si>
  <si>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</si>
  <si>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</si>
  <si>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</si>
  <si>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</si>
  <si>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</si>
  <si>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</si>
  <si>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</si>
  <si>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</si>
  <si>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</si>
  <si>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</si>
  <si>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</si>
  <si>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</si>
  <si>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</si>
  <si>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</si>
  <si>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</si>
  <si>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</si>
  <si>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</si>
  <si>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</si>
  <si>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</si>
  <si>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</si>
  <si>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</si>
  <si>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</si>
  <si>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</si>
  <si>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</si>
  <si>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</si>
  <si>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</si>
  <si>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</si>
  <si>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</si>
  <si>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</si>
  <si>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</si>
  <si>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</si>
  <si>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</si>
  <si>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</si>
  <si>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</si>
  <si>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</si>
  <si>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</si>
  <si>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</si>
  <si>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</si>
  <si>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</si>
  <si>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</si>
  <si>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</si>
  <si>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</si>
  <si>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</si>
  <si>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</si>
  <si>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</si>
  <si>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</si>
  <si>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</si>
  <si>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</si>
  <si>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</si>
  <si>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</si>
  <si>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</si>
  <si>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</si>
  <si>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</si>
  <si>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</si>
  <si>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</si>
  <si>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</si>
  <si>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</si>
  <si>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</si>
  <si>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</si>
  <si>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</si>
  <si>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</si>
  <si>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</si>
  <si>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</si>
  <si>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</si>
  <si>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</si>
  <si>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</si>
  <si>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</si>
  <si>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</si>
  <si>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</si>
  <si>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</si>
  <si>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</si>
  <si>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</si>
  <si>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</si>
  <si>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</si>
  <si>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</si>
  <si>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</si>
  <si>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</si>
  <si>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</si>
  <si>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</si>
  <si>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</si>
  <si>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</si>
  <si>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</si>
  <si>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</si>
  <si>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</si>
  <si>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</si>
  <si>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</si>
  <si>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</si>
  <si>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</si>
  <si>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</si>
  <si>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</si>
  <si>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</si>
  <si>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</si>
  <si>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</si>
  <si>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</si>
  <si>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</si>
  <si>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</si>
  <si>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</si>
  <si>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</si>
  <si>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</si>
  <si>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</si>
  <si>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</si>
  <si>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</si>
  <si>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</si>
  <si>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</si>
  <si>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</si>
  <si>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</si>
  <si>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</si>
  <si>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</si>
  <si>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</si>
  <si>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</si>
  <si>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</si>
  <si>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</si>
  <si>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</si>
  <si>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</si>
  <si>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</si>
  <si>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</si>
  <si>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</si>
  <si>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</si>
  <si>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</si>
  <si>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</si>
  <si>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</si>
  <si>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</si>
  <si>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</si>
  <si>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</si>
  <si>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</si>
  <si>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</si>
  <si>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</si>
  <si>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</si>
  <si>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</si>
  <si>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</si>
  <si>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</si>
  <si>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</si>
  <si>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</si>
  <si>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</si>
  <si>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</si>
  <si>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</si>
  <si>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</si>
  <si>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</si>
  <si>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</si>
  <si>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</si>
  <si>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</si>
  <si>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</si>
  <si>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</si>
  <si>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</si>
  <si>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</si>
  <si>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</si>
  <si>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</si>
  <si>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</si>
  <si>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</si>
  <si>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</si>
  <si>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</si>
  <si>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</si>
  <si>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</si>
  <si>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</si>
  <si>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</si>
  <si>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</si>
  <si>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</si>
  <si>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</si>
  <si>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</si>
  <si>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</si>
  <si>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</si>
  <si>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</si>
  <si>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</si>
  <si>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</si>
  <si>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</si>
  <si>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</si>
  <si>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</si>
  <si>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</si>
  <si>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</si>
  <si>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</si>
  <si>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</si>
  <si>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</si>
  <si>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</si>
  <si>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</si>
  <si>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</si>
  <si>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</si>
  <si>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</si>
  <si>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</si>
  <si>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</si>
  <si>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</si>
  <si>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</si>
  <si>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</si>
  <si>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</si>
  <si>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</si>
  <si>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</si>
  <si>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</si>
  <si>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</si>
  <si>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</si>
  <si>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</si>
  <si>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</si>
  <si>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</si>
  <si>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</si>
  <si>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</si>
  <si>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</si>
  <si>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</si>
  <si>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</si>
  <si>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</si>
  <si>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</si>
  <si>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</si>
  <si>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</si>
  <si>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</si>
  <si>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</si>
  <si>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</si>
  <si>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</si>
  <si>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</si>
  <si>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</si>
  <si>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</si>
  <si>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</si>
  <si>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</si>
  <si>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</si>
  <si>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</si>
  <si>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</si>
  <si>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</si>
  <si>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</si>
  <si>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</si>
  <si>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</si>
  <si>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</si>
  <si>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</si>
  <si>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</si>
  <si>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</si>
  <si>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</si>
  <si>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</si>
  <si>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</si>
  <si>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</si>
  <si>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</si>
  <si>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</si>
  <si>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</si>
  <si>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</si>
  <si>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</si>
  <si>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</si>
  <si>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</si>
  <si>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</si>
  <si>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</si>
  <si>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</si>
  <si>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</si>
  <si>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</si>
  <si>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</si>
  <si>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</si>
  <si>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</si>
  <si>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</si>
  <si>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</si>
  <si>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</si>
  <si>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</si>
  <si>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</si>
  <si>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</si>
  <si>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</si>
  <si>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</si>
  <si>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</si>
  <si>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</si>
  <si>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</si>
  <si>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</si>
  <si>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</si>
  <si>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</si>
  <si>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</si>
  <si>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</si>
  <si>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</si>
  <si>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</si>
  <si>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</si>
  <si>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</si>
  <si>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</si>
  <si>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</si>
  <si>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</si>
  <si>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</si>
  <si>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</si>
  <si>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</si>
  <si>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</si>
  <si>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</si>
  <si>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</si>
  <si>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</si>
  <si>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</si>
  <si>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</si>
  <si>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</si>
  <si>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</si>
  <si>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</si>
  <si>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</si>
  <si>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</si>
  <si>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</si>
  <si>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</si>
  <si>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</si>
  <si>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</si>
  <si>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</si>
  <si>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</si>
  <si>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</si>
  <si>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</si>
  <si>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</si>
  <si>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</si>
  <si>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</si>
  <si>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</si>
  <si>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</si>
  <si>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</si>
  <si>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</si>
  <si>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</si>
  <si>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</si>
  <si>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</si>
  <si>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</si>
  <si>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</si>
  <si>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</si>
  <si>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</si>
  <si>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</si>
  <si>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</si>
  <si>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</si>
  <si>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</si>
  <si>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</si>
  <si>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</si>
  <si>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</si>
  <si>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</si>
  <si>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</si>
  <si>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</si>
  <si>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</si>
  <si>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</si>
  <si>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</si>
  <si>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</si>
  <si>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</si>
  <si>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</si>
  <si>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</si>
  <si>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</si>
  <si>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</si>
  <si>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</si>
  <si>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</si>
  <si>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</si>
  <si>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</si>
  <si>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</si>
  <si>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</si>
  <si>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</si>
  <si>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</si>
  <si>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</si>
  <si>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</si>
  <si>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</si>
  <si>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</si>
  <si>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</si>
  <si>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</si>
  <si>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</si>
  <si>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</si>
  <si>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</si>
  <si>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</si>
  <si>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</si>
  <si>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</si>
  <si>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</si>
  <si>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</si>
  <si>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</si>
  <si>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</si>
  <si>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</si>
  <si>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</si>
  <si>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</si>
  <si>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</si>
  <si>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</si>
  <si>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</si>
  <si>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</si>
  <si>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</si>
  <si>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</si>
  <si>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</si>
  <si>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</si>
  <si>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</si>
  <si>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</si>
  <si>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</si>
  <si>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</si>
  <si>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</si>
  <si>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</si>
  <si>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</si>
  <si>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</si>
  <si>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</si>
  <si>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</si>
  <si>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</si>
  <si>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</si>
  <si>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</si>
  <si>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</si>
  <si>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</si>
  <si>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</si>
  <si>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</si>
  <si>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</si>
  <si>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</si>
  <si>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</si>
  <si>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</si>
  <si>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</si>
  <si>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</si>
  <si>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</si>
  <si>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</si>
  <si>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</si>
  <si>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</si>
  <si>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</si>
  <si>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</si>
  <si>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</si>
  <si>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</si>
  <si>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</si>
  <si>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</si>
  <si>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</si>
  <si>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</si>
  <si>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</si>
  <si>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</si>
  <si>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</si>
  <si>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</si>
  <si>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</si>
  <si>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</si>
  <si>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</si>
  <si>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</si>
  <si>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</si>
  <si>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</si>
  <si>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</si>
  <si>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</si>
  <si>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</si>
  <si>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</si>
  <si>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</si>
  <si>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</si>
  <si>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</si>
  <si>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</si>
  <si>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</si>
  <si>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</si>
  <si>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</si>
  <si>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</si>
  <si>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</si>
  <si>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</si>
  <si>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</si>
  <si>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</si>
  <si>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</si>
  <si>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</si>
  <si>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</si>
  <si>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</si>
  <si>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</si>
  <si>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</si>
  <si>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</si>
  <si>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</si>
  <si>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</si>
  <si>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</si>
  <si>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</si>
  <si>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</si>
  <si>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</si>
  <si>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</si>
  <si>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</si>
  <si>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</si>
  <si>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</si>
  <si>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</si>
  <si>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</si>
  <si>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</si>
  <si>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</si>
  <si>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</si>
  <si>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</si>
  <si>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</si>
  <si>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</si>
  <si>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</si>
  <si>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</si>
  <si>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</si>
  <si>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</si>
  <si>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</si>
  <si>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</si>
  <si>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</si>
  <si>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</si>
  <si>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</si>
  <si>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</si>
  <si>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</si>
  <si>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</si>
  <si>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</si>
  <si>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</si>
  <si>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</si>
  <si>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</si>
  <si>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</si>
  <si>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</si>
  <si>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</si>
  <si>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</si>
  <si>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</si>
  <si>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</si>
  <si>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</si>
  <si>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</si>
  <si>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</si>
  <si>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</si>
  <si>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</si>
  <si>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</si>
  <si>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</si>
  <si>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</si>
  <si>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</si>
  <si>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</si>
  <si>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</si>
  <si>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</si>
  <si>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</si>
  <si>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</si>
  <si>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</si>
  <si>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</si>
  <si>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</si>
  <si>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</si>
  <si>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</si>
  <si>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</si>
  <si>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</si>
  <si>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</si>
  <si>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</si>
  <si>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</si>
  <si>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</si>
  <si>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</si>
  <si>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</si>
  <si>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</si>
  <si>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</si>
  <si>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</si>
  <si>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</si>
  <si>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</si>
  <si>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</si>
  <si>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</si>
  <si>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</si>
  <si>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</si>
  <si>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</si>
  <si>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</si>
  <si>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</si>
  <si>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</si>
  <si>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</si>
  <si>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</si>
  <si>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</si>
  <si>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</si>
  <si>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</si>
  <si>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</si>
  <si>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</si>
  <si>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</si>
  <si>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</si>
  <si>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</si>
  <si>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</si>
  <si>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</si>
  <si>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</si>
  <si>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</si>
  <si>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</si>
  <si>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</si>
  <si>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</si>
  <si>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</si>
  <si>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</si>
  <si>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</si>
  <si>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</si>
  <si>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</si>
  <si>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</si>
  <si>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</si>
  <si>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</si>
  <si>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</si>
  <si>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</si>
  <si>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</si>
  <si>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</si>
  <si>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</si>
  <si>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</si>
  <si>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</si>
  <si>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</si>
  <si>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</si>
  <si>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</si>
  <si>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</si>
  <si>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</si>
  <si>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</si>
  <si>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</si>
  <si>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</si>
  <si>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</si>
  <si>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</si>
  <si>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</si>
  <si>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</si>
  <si>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</si>
  <si>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</si>
  <si>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</si>
  <si>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</si>
  <si>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</si>
  <si>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</si>
  <si>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</si>
  <si>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</si>
  <si>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</si>
  <si>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</si>
  <si>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</si>
  <si>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</si>
  <si>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</si>
  <si>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</si>
  <si>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</si>
  <si>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</si>
  <si>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</si>
  <si>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</si>
  <si>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</si>
  <si>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</si>
  <si>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</si>
  <si>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</si>
  <si>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</si>
  <si>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</si>
  <si>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</si>
  <si>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</si>
  <si>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</si>
  <si>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</si>
  <si>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</si>
  <si>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</si>
  <si>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</si>
  <si>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</si>
  <si>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</si>
  <si>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</si>
  <si>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</si>
  <si>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</si>
  <si>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</si>
  <si>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</si>
  <si>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</si>
  <si>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</si>
  <si>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</si>
  <si>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</si>
  <si>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</si>
  <si>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</si>
  <si>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</si>
  <si>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</si>
  <si>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</si>
  <si>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</si>
  <si>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</si>
  <si>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</si>
  <si>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</si>
  <si>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</si>
  <si>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</si>
  <si>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</si>
  <si>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</si>
  <si>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</si>
  <si>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</si>
  <si>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</si>
  <si>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</si>
  <si>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</si>
  <si>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</si>
  <si>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</si>
  <si>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</si>
  <si>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</si>
  <si>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</si>
  <si>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</si>
  <si>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</si>
  <si>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</si>
  <si>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</si>
  <si>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</si>
  <si>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</si>
  <si>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</si>
  <si>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</si>
  <si>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</si>
  <si>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</si>
  <si>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</si>
  <si>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</si>
  <si>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</si>
  <si>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</si>
  <si>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</si>
  <si>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</si>
  <si>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</si>
  <si>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</si>
  <si>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</si>
  <si>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</si>
  <si>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</si>
  <si>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</si>
  <si>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</si>
  <si>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</si>
  <si>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</si>
  <si>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</si>
  <si>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</si>
  <si>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</si>
  <si>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</si>
  <si>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</si>
  <si>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</si>
  <si>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</si>
  <si>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</si>
  <si>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</si>
  <si>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</si>
  <si>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</si>
  <si>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</si>
  <si>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</si>
  <si>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</si>
  <si>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</si>
  <si>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</si>
  <si>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</si>
  <si>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</si>
  <si>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</si>
  <si>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</si>
  <si>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</si>
  <si>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</si>
  <si>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</si>
  <si>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</si>
  <si>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</si>
  <si>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</si>
  <si>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</si>
  <si>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</si>
  <si>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</si>
  <si>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</si>
  <si>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</si>
  <si>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</si>
  <si>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</si>
  <si>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</si>
  <si>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</si>
  <si>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</si>
  <si>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</si>
  <si>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</si>
  <si>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</si>
  <si>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</si>
  <si>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</si>
  <si>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</si>
  <si>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</si>
  <si>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</si>
  <si>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</si>
  <si>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</si>
  <si>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</si>
  <si>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</si>
  <si>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</si>
  <si>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</si>
  <si>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</si>
  <si>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</si>
  <si>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</si>
  <si>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</si>
  <si>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</si>
  <si>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</si>
  <si>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</si>
  <si>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</si>
  <si>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</si>
  <si>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</si>
  <si>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</si>
  <si>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</si>
  <si>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</si>
  <si>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</si>
  <si>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</si>
  <si>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</si>
  <si>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</si>
  <si>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</si>
  <si>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</si>
  <si>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</si>
  <si>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</si>
  <si>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</si>
  <si>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</si>
  <si>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</si>
  <si>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</si>
  <si>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</si>
  <si>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</si>
  <si>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</si>
  <si>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</si>
  <si>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</si>
  <si>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</si>
  <si>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</si>
  <si>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</si>
  <si>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</si>
  <si>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</si>
  <si>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</si>
  <si>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</si>
  <si>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</si>
  <si>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</si>
  <si>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</si>
  <si>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</si>
  <si>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</si>
  <si>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</si>
  <si>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</si>
  <si>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</si>
  <si>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</si>
  <si>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</si>
  <si>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</si>
  <si>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</si>
  <si>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</si>
  <si>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</si>
  <si>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</si>
  <si>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</si>
  <si>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</si>
  <si>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</si>
  <si>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</si>
  <si>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</si>
  <si>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</si>
  <si>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</si>
  <si>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</si>
  <si>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</si>
  <si>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</si>
  <si>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</si>
  <si>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</si>
  <si>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</si>
  <si>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</si>
  <si>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</si>
  <si>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</si>
  <si>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</si>
  <si>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</si>
  <si>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</si>
  <si>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</si>
  <si>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</si>
  <si>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</si>
  <si>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</si>
  <si>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</si>
  <si>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</si>
  <si>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</si>
  <si>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</si>
  <si>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</si>
  <si>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</si>
  <si>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</si>
  <si>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</si>
  <si>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</si>
  <si>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</si>
  <si>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</si>
  <si>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</si>
  <si>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</si>
  <si>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</si>
  <si>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</si>
  <si>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</si>
  <si>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</si>
  <si>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</si>
  <si>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</si>
  <si>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</si>
  <si>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</si>
  <si>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</si>
  <si>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</si>
  <si>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</si>
  <si>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</si>
  <si>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</si>
  <si>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</si>
  <si>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</si>
  <si>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</si>
  <si>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</si>
  <si>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</si>
  <si>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</si>
  <si>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</si>
  <si>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</si>
  <si>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</si>
  <si>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</si>
  <si>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</si>
  <si>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</si>
  <si>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</si>
  <si>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</si>
  <si>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</si>
  <si>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</si>
  <si>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</si>
  <si>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</si>
  <si>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</si>
  <si>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</si>
  <si>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</si>
  <si>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</si>
  <si>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</si>
  <si>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</si>
  <si>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</si>
  <si>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</si>
  <si>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</si>
  <si>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</si>
  <si>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</si>
  <si>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</si>
  <si>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</si>
  <si>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</si>
  <si>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</si>
  <si>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</si>
  <si>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</si>
  <si>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</si>
  <si>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</si>
  <si>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</si>
  <si>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</si>
  <si>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</si>
  <si>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</si>
  <si>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</si>
  <si>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</si>
  <si>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</si>
  <si>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</si>
  <si>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</si>
  <si>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</si>
  <si>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</si>
  <si>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</si>
  <si>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</si>
  <si>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</si>
  <si>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</si>
  <si>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</si>
  <si>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</si>
  <si>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</si>
  <si>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</si>
  <si>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</si>
  <si>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</si>
  <si>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</si>
  <si>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</si>
  <si>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</si>
  <si>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</si>
  <si>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</si>
  <si>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</si>
  <si>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</si>
  <si>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</si>
  <si>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</si>
  <si>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</si>
  <si>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</si>
  <si>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</si>
  <si>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</si>
  <si>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</si>
  <si>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</si>
  <si>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</si>
  <si>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</si>
  <si>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</si>
  <si>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</si>
  <si>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</si>
  <si>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</si>
  <si>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</si>
  <si>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</si>
  <si>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</si>
  <si>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</si>
  <si>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</si>
  <si>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</si>
  <si>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</si>
  <si>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</si>
  <si>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</si>
  <si>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</si>
  <si>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</si>
  <si>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</si>
  <si>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</si>
  <si>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</si>
  <si>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</si>
  <si>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</si>
  <si>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</si>
  <si>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</si>
  <si>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</si>
  <si>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</si>
  <si>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</si>
  <si>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</si>
  <si>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</si>
  <si>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</si>
  <si>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</si>
  <si>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</si>
  <si>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</si>
  <si>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</si>
  <si>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</si>
  <si>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</si>
  <si>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</si>
  <si>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</si>
  <si>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</si>
  <si>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</si>
  <si>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</si>
  <si>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</si>
  <si>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</si>
  <si>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</si>
  <si>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</si>
  <si>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</si>
  <si>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</si>
  <si>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</si>
  <si>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</si>
  <si>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</si>
  <si>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</si>
  <si>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</si>
  <si>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</si>
  <si>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</si>
  <si>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</si>
  <si>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</si>
  <si>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</si>
  <si>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</si>
  <si>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</si>
  <si>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</si>
  <si>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</si>
  <si>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</si>
  <si>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</si>
  <si>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</si>
  <si>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</si>
  <si>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</si>
  <si>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</si>
  <si>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</si>
  <si>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</si>
  <si>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</si>
  <si>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</si>
  <si>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</si>
  <si>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</si>
  <si>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</si>
  <si>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</si>
  <si>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</si>
  <si>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</si>
  <si>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</si>
  <si>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</si>
  <si>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</si>
  <si>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</si>
  <si>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</si>
  <si>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</si>
  <si>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</si>
  <si>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</si>
  <si>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</si>
  <si>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</si>
  <si>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</si>
  <si>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</si>
  <si>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</si>
  <si>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</si>
  <si>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</si>
  <si>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</si>
  <si>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</si>
  <si>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</si>
  <si>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</si>
  <si>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</si>
  <si>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</si>
  <si>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</si>
  <si>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</si>
  <si>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</si>
  <si>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</si>
  <si>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</si>
  <si>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</si>
  <si>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</si>
  <si>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</si>
  <si>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</si>
  <si>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</si>
  <si>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</si>
  <si>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</si>
  <si>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</si>
  <si>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</si>
  <si>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</si>
  <si>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</si>
  <si>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</si>
  <si>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</si>
  <si>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</si>
  <si>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</si>
  <si>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</si>
  <si>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</si>
  <si>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</si>
  <si>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</si>
  <si>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</si>
  <si>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</si>
  <si>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</si>
  <si>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</si>
  <si>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</si>
  <si>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</si>
  <si>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</si>
  <si>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</si>
  <si>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</si>
  <si>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</si>
  <si>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</si>
  <si>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</si>
  <si>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</si>
  <si>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</si>
  <si>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</si>
  <si>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</si>
  <si>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</si>
  <si>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</si>
  <si>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</si>
  <si>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</si>
  <si>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</si>
  <si>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</si>
  <si>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</si>
  <si>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</si>
  <si>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</si>
  <si>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</si>
  <si>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</si>
  <si>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</si>
  <si>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</si>
  <si>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</si>
  <si>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</si>
  <si>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</si>
  <si>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</si>
  <si>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</si>
  <si>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</si>
  <si>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</si>
  <si>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</si>
  <si>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</si>
  <si>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</si>
  <si>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</si>
  <si>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</si>
  <si>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</si>
  <si>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</si>
  <si>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</si>
  <si>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</si>
  <si>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</si>
  <si>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</si>
  <si>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</si>
  <si>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</si>
  <si>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</si>
  <si>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</si>
  <si>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</si>
  <si>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</si>
  <si>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</si>
  <si>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</si>
  <si>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</si>
  <si>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</si>
  <si>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</si>
  <si>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</si>
  <si>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</si>
  <si>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</si>
  <si>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</si>
  <si>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</si>
  <si>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</si>
  <si>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</si>
  <si>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</si>
  <si>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</si>
  <si>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</si>
  <si>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</si>
  <si>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</si>
  <si>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</si>
  <si>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</si>
  <si>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</si>
  <si>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</si>
  <si>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</si>
  <si>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</si>
  <si>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</si>
  <si>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</si>
  <si>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</si>
  <si>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</si>
  <si>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</si>
  <si>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</si>
  <si>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</si>
  <si>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</si>
  <si>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</si>
  <si>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</si>
  <si>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</si>
  <si>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</si>
  <si>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</si>
  <si>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</si>
  <si>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</si>
  <si>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</si>
  <si>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</si>
  <si>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</si>
  <si>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</si>
  <si>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</si>
  <si>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</si>
  <si>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</si>
  <si>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</si>
  <si>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</si>
  <si>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</si>
  <si>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</si>
  <si>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</si>
  <si>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</si>
  <si>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</si>
  <si>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</si>
  <si>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</si>
  <si>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</si>
  <si>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</si>
  <si>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</si>
  <si>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</si>
  <si>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</si>
  <si>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</si>
  <si>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</si>
  <si>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</si>
  <si>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</si>
  <si>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</si>
  <si>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</si>
  <si>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</si>
  <si>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</si>
  <si>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</si>
  <si>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</si>
  <si>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</si>
  <si>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</si>
  <si>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</si>
  <si>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</si>
  <si>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</si>
  <si>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</si>
  <si>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</si>
  <si>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</si>
  <si>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</si>
  <si>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</si>
  <si>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</si>
  <si>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</si>
  <si>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</si>
  <si>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</si>
  <si>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</si>
  <si>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</si>
  <si>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</si>
  <si>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</si>
  <si>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</si>
  <si>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</si>
  <si>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</si>
  <si>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</si>
  <si>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</si>
  <si>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</si>
  <si>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</si>
  <si>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</si>
  <si>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</si>
  <si>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</si>
  <si>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</si>
  <si>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</si>
  <si>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</si>
  <si>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</si>
  <si>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</si>
  <si>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</si>
  <si>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</si>
  <si>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</si>
  <si>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</si>
  <si>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</si>
  <si>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</si>
  <si>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</si>
  <si>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</si>
  <si>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</si>
  <si>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</si>
  <si>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</si>
  <si>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</si>
  <si>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</si>
  <si>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</si>
  <si>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</si>
  <si>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</si>
  <si>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</si>
  <si>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</si>
  <si>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</si>
  <si>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</si>
  <si>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</si>
  <si>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</si>
  <si>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</si>
  <si>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</si>
  <si>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</si>
  <si>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</si>
  <si>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</si>
  <si>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</si>
  <si>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</si>
  <si>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</si>
  <si>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</si>
  <si>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</si>
  <si>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</si>
  <si>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</si>
  <si>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</si>
  <si>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</si>
  <si>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</si>
  <si>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</si>
  <si>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</si>
  <si>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</si>
  <si>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</si>
  <si>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</si>
  <si>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</si>
  <si>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</si>
  <si>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</si>
  <si>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</si>
  <si>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</si>
  <si>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</si>
  <si>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</si>
  <si>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</si>
  <si>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</si>
  <si>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</si>
  <si>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</si>
  <si>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</si>
  <si>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</si>
  <si>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</si>
  <si>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</si>
  <si>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</si>
  <si>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</si>
  <si>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</si>
  <si>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</si>
  <si>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</si>
  <si>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</si>
  <si>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</si>
  <si>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</si>
  <si>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</si>
  <si>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</si>
  <si>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</si>
  <si>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</si>
  <si>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</si>
  <si>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</si>
  <si>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</si>
  <si>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</si>
  <si>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</si>
  <si>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</si>
  <si>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</si>
  <si>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</si>
  <si>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</si>
  <si>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</si>
  <si>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</si>
  <si>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</si>
  <si>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</si>
  <si>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</si>
  <si>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</si>
  <si>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</si>
  <si>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</si>
  <si>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</si>
  <si>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</si>
  <si>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</si>
  <si>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</si>
  <si>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</si>
  <si>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</si>
  <si>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</si>
  <si>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</si>
  <si>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</si>
  <si>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</si>
  <si>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</si>
  <si>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</si>
  <si>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</si>
  <si>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</si>
  <si>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</si>
  <si>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</si>
  <si>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</si>
  <si>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</si>
  <si>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</si>
  <si>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</si>
  <si>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</si>
  <si>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</si>
  <si>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</si>
  <si>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</si>
  <si>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</si>
  <si>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</si>
  <si>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</si>
  <si>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</si>
  <si>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</si>
  <si>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</si>
  <si>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</si>
  <si>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</si>
  <si>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</si>
  <si>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</si>
  <si>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</si>
  <si>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</si>
  <si>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</si>
  <si>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</si>
  <si>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</si>
  <si>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</si>
  <si>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</si>
  <si>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</si>
  <si>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</si>
  <si>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</si>
  <si>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</si>
  <si>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</si>
  <si>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</si>
  <si>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</si>
  <si>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</si>
  <si>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</si>
  <si>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</si>
  <si>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</si>
  <si>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</si>
  <si>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</si>
  <si>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</si>
  <si>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</si>
  <si>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</si>
  <si>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</si>
  <si>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</si>
  <si>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</si>
  <si>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</si>
  <si>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</si>
  <si>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</si>
  <si>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</si>
  <si>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</si>
  <si>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</si>
  <si>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</si>
  <si>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</si>
  <si>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</si>
  <si>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</si>
  <si>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</si>
  <si>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</si>
  <si>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</si>
  <si>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</si>
  <si>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</si>
  <si>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</si>
  <si>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</si>
  <si>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</si>
  <si>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</si>
  <si>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</si>
  <si>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</si>
  <si>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</si>
  <si>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</si>
  <si>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</si>
  <si>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</si>
  <si>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</si>
  <si>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</si>
  <si>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</si>
  <si>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</si>
  <si>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</si>
  <si>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</si>
  <si>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</si>
  <si>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</si>
  <si>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</si>
  <si>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</si>
  <si>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</si>
  <si>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</si>
  <si>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</si>
  <si>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</si>
  <si>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</si>
  <si>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</si>
  <si>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</si>
  <si>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</si>
  <si>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</si>
  <si>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</si>
  <si>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</si>
  <si>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</si>
  <si>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</si>
  <si>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</si>
  <si>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</si>
  <si>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</si>
  <si>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</si>
  <si>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</si>
  <si>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</si>
  <si>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</si>
  <si>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</si>
  <si>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</si>
  <si>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</si>
  <si>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</si>
  <si>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</si>
  <si>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</si>
  <si>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</si>
  <si>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</si>
  <si>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</si>
  <si>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</si>
  <si>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</si>
  <si>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</si>
  <si>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</si>
  <si>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</si>
  <si>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</si>
  <si>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</si>
  <si>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</si>
  <si>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</si>
  <si>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</si>
  <si>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</si>
  <si>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</si>
  <si>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</si>
  <si>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</si>
  <si>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</si>
  <si>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</si>
  <si>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</si>
  <si>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</si>
  <si>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</si>
  <si>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</si>
  <si>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</si>
  <si>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</si>
  <si>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</si>
  <si>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</si>
  <si>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</si>
  <si>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</si>
  <si>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</si>
  <si>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</si>
  <si>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</si>
  <si>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</si>
  <si>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</si>
  <si>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</si>
  <si>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</si>
  <si>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</si>
  <si>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</si>
  <si>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</si>
  <si>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</si>
  <si>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</si>
  <si>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</si>
  <si>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</si>
  <si>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</si>
  <si>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</si>
  <si>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</si>
  <si>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</si>
  <si>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</si>
  <si>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</si>
  <si>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</si>
  <si>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</si>
  <si>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</si>
  <si>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</si>
  <si>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</si>
  <si>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</si>
  <si>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</si>
  <si>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</si>
  <si>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</si>
  <si>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</si>
  <si>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</si>
  <si>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</si>
  <si>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</si>
  <si>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</si>
  <si>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</si>
  <si>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</si>
  <si>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</si>
  <si>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</si>
  <si>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</si>
  <si>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</si>
  <si>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</si>
  <si>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</si>
  <si>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</si>
  <si>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</si>
  <si>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</si>
  <si>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</si>
  <si>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</si>
  <si>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</si>
  <si>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</si>
  <si>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</si>
  <si>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</si>
  <si>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</si>
  <si>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</si>
  <si>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</si>
  <si>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</si>
  <si>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</si>
  <si>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</si>
  <si>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</si>
  <si>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</si>
  <si>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</si>
  <si>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</si>
  <si>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</si>
  <si>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</si>
  <si>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</si>
  <si>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</si>
  <si>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</si>
  <si>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</si>
  <si>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</si>
  <si>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</si>
  <si>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</si>
  <si>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</si>
  <si>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</si>
  <si>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</si>
  <si>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</si>
  <si>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</si>
  <si>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</si>
  <si>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</si>
  <si>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</si>
  <si>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</si>
  <si>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</si>
  <si>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</si>
  <si>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</si>
  <si>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</si>
  <si>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</si>
  <si>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</si>
  <si>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</si>
  <si>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</si>
  <si>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</si>
  <si>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</si>
  <si>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</si>
  <si>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</si>
  <si>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</si>
  <si>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</si>
  <si>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</si>
  <si>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</si>
  <si>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</si>
  <si>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</si>
  <si>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</si>
  <si>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</si>
  <si>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</si>
  <si>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</si>
  <si>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</si>
  <si>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</si>
  <si>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</si>
  <si>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</si>
  <si>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</si>
  <si>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</si>
  <si>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</si>
  <si>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</si>
  <si>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</si>
  <si>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</si>
  <si>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</si>
  <si>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</si>
  <si>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</si>
  <si>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</si>
  <si>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</si>
  <si>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</si>
  <si>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</si>
  <si>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</si>
  <si>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</si>
  <si>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</si>
  <si>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</si>
  <si>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</si>
  <si>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</si>
  <si>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</si>
  <si>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</si>
  <si>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</si>
  <si>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</si>
  <si>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</si>
  <si>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</si>
  <si>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</si>
  <si>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</si>
  <si>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</si>
  <si>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</si>
  <si>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</si>
  <si>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</si>
  <si>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</si>
  <si>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</si>
  <si>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</si>
  <si>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</si>
  <si>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</si>
  <si>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</si>
  <si>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</si>
  <si>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</si>
  <si>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</si>
  <si>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</si>
  <si>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</si>
  <si>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</si>
  <si>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</si>
  <si>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</si>
  <si>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</si>
  <si>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</si>
  <si>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</si>
  <si>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</si>
  <si>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</si>
  <si>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</si>
  <si>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</si>
  <si>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</si>
  <si>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</si>
  <si>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</si>
  <si>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</si>
  <si>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</si>
  <si>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</si>
  <si>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</si>
  <si>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</si>
  <si>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</si>
  <si>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</si>
  <si>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</si>
  <si>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</si>
  <si>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</si>
  <si>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</si>
  <si>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</si>
  <si>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</si>
  <si>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</si>
  <si>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</si>
  <si>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</si>
  <si>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</si>
  <si>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</si>
  <si>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</si>
  <si>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</si>
  <si>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</si>
  <si>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</si>
  <si>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</si>
  <si>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</si>
  <si>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</si>
  <si>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</si>
  <si>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</si>
  <si>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</si>
  <si>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</si>
  <si>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</si>
  <si>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</si>
  <si>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</si>
  <si>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</si>
  <si>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</si>
  <si>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</si>
  <si>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</si>
  <si>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</si>
  <si>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</si>
  <si>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</si>
  <si>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</si>
  <si>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</si>
  <si>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</si>
  <si>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</si>
  <si>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</si>
  <si>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</si>
  <si>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</si>
  <si>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</si>
  <si>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</si>
  <si>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</si>
  <si>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</si>
  <si>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</si>
  <si>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</si>
  <si>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</si>
  <si>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</si>
  <si>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</si>
  <si>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</si>
  <si>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</si>
  <si>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</si>
  <si>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</si>
  <si>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</si>
  <si>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</si>
  <si>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</si>
  <si>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</si>
  <si>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</si>
  <si>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</si>
  <si>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</si>
  <si>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</si>
  <si>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</si>
  <si>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</si>
  <si>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</si>
  <si>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</si>
  <si>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</si>
  <si>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</si>
  <si>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</si>
  <si>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</si>
  <si>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</si>
  <si>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</si>
  <si>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</si>
  <si>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</si>
  <si>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</si>
  <si>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</si>
  <si>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</si>
  <si>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</si>
  <si>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</si>
  <si>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</si>
  <si>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</si>
  <si>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</si>
  <si>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</si>
  <si>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</si>
  <si>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</si>
  <si>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</si>
  <si>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</si>
  <si>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</si>
  <si>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</si>
  <si>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</si>
  <si>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</si>
  <si>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</si>
  <si>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</si>
  <si>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</si>
  <si>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</si>
  <si>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</si>
  <si>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</si>
  <si>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</si>
  <si>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</si>
  <si>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</si>
  <si>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</si>
  <si>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</si>
  <si>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</si>
  <si>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</si>
  <si>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</si>
  <si>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</si>
  <si>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</si>
  <si>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</si>
  <si>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</si>
  <si>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</si>
  <si>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</si>
  <si>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</si>
  <si>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</si>
  <si>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</si>
  <si>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</si>
  <si>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</si>
  <si>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</si>
  <si>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</si>
  <si>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</si>
  <si>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</si>
  <si>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</si>
  <si>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</si>
  <si>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</si>
  <si>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</si>
  <si>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</si>
  <si>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</si>
  <si>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</si>
  <si>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</si>
  <si>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</si>
  <si>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</si>
  <si>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</si>
  <si>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</si>
  <si>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</si>
  <si>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</si>
  <si>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</si>
  <si>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</si>
  <si>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</si>
  <si>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</si>
  <si>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</si>
  <si>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</si>
  <si>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</si>
  <si>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</si>
  <si>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</si>
  <si>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</si>
  <si>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</si>
  <si>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</si>
  <si>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</si>
  <si>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</si>
  <si>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</si>
  <si>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</si>
  <si>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</si>
  <si>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</si>
  <si>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</si>
  <si>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</si>
  <si>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</si>
  <si>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</si>
  <si>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</si>
  <si>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</si>
  <si>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</si>
  <si>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</si>
  <si>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</si>
  <si>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</si>
  <si>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</si>
  <si>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</si>
  <si>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</si>
  <si>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</si>
  <si>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</si>
  <si>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</si>
  <si>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</si>
  <si>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</si>
  <si>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</si>
  <si>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</si>
  <si>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</si>
  <si>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</si>
  <si>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</si>
  <si>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</si>
  <si>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</si>
  <si>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</si>
  <si>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</si>
  <si>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</si>
  <si>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</si>
  <si>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</si>
  <si>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</si>
  <si>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</si>
  <si>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</si>
  <si>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</si>
  <si>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</si>
  <si>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</si>
  <si>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</si>
  <si>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</si>
  <si>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</si>
  <si>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</si>
  <si>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</si>
  <si>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</si>
  <si>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</si>
  <si>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</si>
  <si>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</si>
  <si>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</si>
  <si>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</si>
  <si>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</si>
  <si>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</si>
  <si>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</si>
  <si>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</si>
  <si>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</si>
  <si>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</si>
  <si>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</si>
  <si>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</si>
  <si>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</si>
  <si>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</si>
  <si>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</si>
  <si>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</si>
  <si>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</si>
  <si>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</si>
  <si>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</si>
  <si>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</si>
  <si>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</si>
  <si>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</si>
  <si>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</si>
  <si>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</si>
  <si>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</si>
  <si>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</si>
  <si>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</si>
  <si>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</si>
  <si>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</si>
  <si>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</si>
  <si>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</si>
  <si>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</si>
  <si>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</si>
  <si>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</si>
  <si>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</si>
  <si>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</si>
  <si>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</si>
  <si>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</si>
  <si>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</si>
  <si>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</si>
  <si>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</si>
  <si>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</si>
  <si>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</si>
  <si>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</si>
  <si>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</si>
  <si>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</si>
  <si>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</si>
  <si>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</si>
  <si>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</si>
  <si>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</si>
  <si>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</si>
  <si>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</si>
  <si>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</si>
  <si>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</si>
  <si>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</si>
  <si>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</si>
  <si>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</si>
  <si>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</si>
  <si>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</si>
  <si>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</si>
  <si>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</si>
  <si>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</si>
  <si>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</si>
  <si>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</si>
  <si>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</si>
  <si>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</si>
  <si>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</si>
  <si>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</si>
  <si>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</si>
  <si>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</si>
  <si>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</si>
  <si>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</si>
  <si>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</si>
  <si>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</si>
  <si>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</si>
  <si>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</si>
  <si>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</si>
  <si>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</si>
  <si>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</si>
  <si>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</si>
  <si>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</si>
  <si>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</si>
  <si>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</si>
  <si>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</si>
  <si>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</si>
  <si>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</si>
  <si>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</si>
  <si>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</si>
  <si>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</si>
  <si>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</si>
  <si>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</si>
  <si>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</si>
  <si>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</si>
  <si>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</si>
  <si>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</si>
  <si>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</si>
  <si>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</si>
  <si>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</si>
  <si>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</si>
  <si>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</si>
  <si>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</si>
  <si>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</si>
  <si>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</si>
  <si>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</si>
  <si>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</si>
  <si>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</si>
  <si>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</si>
  <si>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</si>
  <si>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</si>
  <si>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</si>
  <si>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</si>
  <si>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</si>
  <si>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</si>
  <si>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</si>
  <si>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</si>
  <si>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</si>
  <si>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</si>
  <si>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</si>
  <si>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</si>
  <si>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</si>
  <si>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</si>
  <si>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</si>
  <si>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</si>
  <si>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</si>
  <si>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</si>
  <si>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</si>
  <si>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</si>
  <si>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</si>
  <si>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</si>
  <si>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</si>
  <si>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</si>
  <si>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</si>
  <si>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</si>
  <si>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</si>
  <si>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</si>
  <si>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</si>
  <si>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</si>
  <si>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</si>
  <si>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</si>
  <si>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</si>
  <si>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</si>
  <si>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</si>
  <si>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</si>
  <si>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</si>
  <si>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</si>
  <si>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</si>
  <si>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</si>
  <si>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</si>
  <si>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</si>
  <si>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</si>
  <si>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</si>
  <si>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</si>
  <si>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</si>
  <si>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</si>
  <si>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</si>
  <si>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</si>
  <si>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</si>
  <si>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</si>
  <si>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</si>
  <si>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</si>
  <si>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</si>
  <si>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</si>
  <si>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</si>
  <si>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</si>
  <si>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</si>
  <si>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</si>
  <si>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</si>
  <si>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</si>
  <si>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</si>
  <si>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</si>
  <si>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</si>
  <si>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</si>
  <si>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</si>
  <si>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</si>
  <si>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</si>
  <si>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</si>
  <si>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</si>
  <si>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</si>
  <si>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</si>
  <si>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</si>
  <si>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</si>
  <si>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</si>
  <si>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</si>
  <si>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</si>
  <si>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</si>
  <si>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</si>
  <si>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</si>
  <si>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</si>
  <si>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</si>
  <si>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</si>
  <si>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</si>
  <si>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</si>
  <si>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</si>
  <si>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</si>
  <si>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</si>
  <si>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</si>
  <si>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</si>
  <si>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</si>
  <si>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</si>
  <si>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</si>
  <si>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</si>
  <si>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</si>
  <si>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</si>
  <si>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</si>
  <si>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</si>
  <si>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</si>
  <si>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</si>
  <si>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</si>
  <si>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</si>
  <si>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</si>
  <si>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</si>
  <si>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</si>
  <si>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</si>
  <si>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</si>
  <si>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</si>
  <si>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</si>
  <si>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</si>
  <si>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</si>
  <si>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</si>
  <si>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</si>
  <si>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</si>
  <si>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</si>
  <si>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</si>
  <si>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</si>
  <si>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</si>
  <si>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</si>
  <si>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</si>
  <si>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</si>
  <si>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</si>
  <si>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</si>
  <si>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</si>
  <si>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</si>
  <si>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</si>
  <si>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</si>
  <si>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</si>
  <si>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</si>
  <si>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</si>
  <si>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</si>
  <si>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</si>
  <si>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</si>
  <si>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</si>
  <si>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</si>
  <si>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</si>
  <si>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</si>
  <si>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</si>
  <si>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</si>
  <si>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</si>
  <si>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</si>
  <si>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</si>
  <si>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</si>
  <si>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</si>
  <si>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</si>
  <si>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</si>
  <si>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</si>
  <si>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</si>
  <si>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</si>
  <si>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</si>
  <si>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</si>
  <si>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</si>
  <si>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</si>
  <si>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</si>
  <si>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</si>
  <si>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</si>
  <si>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</si>
  <si>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</si>
  <si>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</si>
  <si>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</si>
  <si>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</si>
  <si>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</si>
  <si>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</si>
  <si>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</si>
  <si>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</si>
  <si>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</si>
  <si>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</si>
  <si>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</si>
  <si>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</si>
  <si>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</si>
  <si>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</si>
  <si>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</si>
  <si>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</si>
  <si>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</si>
  <si>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</si>
  <si>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</si>
  <si>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</si>
  <si>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</si>
  <si>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</si>
  <si>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</si>
  <si>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</si>
  <si>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</si>
  <si>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</si>
  <si>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</si>
  <si>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</si>
  <si>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</si>
  <si>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</si>
  <si>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</si>
  <si>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</si>
  <si>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</si>
  <si>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</si>
  <si>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</si>
  <si>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</si>
  <si>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</si>
  <si>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</si>
  <si>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</si>
  <si>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</si>
  <si>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</si>
  <si>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</si>
  <si>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</si>
  <si>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</si>
  <si>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</si>
  <si>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</si>
  <si>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</si>
  <si>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</si>
  <si>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</si>
  <si>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</si>
  <si>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</si>
  <si>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</si>
  <si>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</si>
  <si>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</si>
  <si>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</si>
  <si>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</si>
  <si>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</si>
  <si>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</si>
  <si>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</si>
  <si>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</si>
  <si>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</si>
  <si>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</si>
  <si>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</si>
  <si>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</si>
  <si>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</si>
  <si>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</si>
  <si>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</si>
  <si>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</si>
  <si>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</si>
  <si>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</si>
  <si>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</si>
  <si>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</si>
  <si>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</si>
  <si>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</si>
  <si>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</si>
  <si>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</si>
  <si>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</si>
  <si>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</si>
  <si>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</si>
  <si>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</si>
  <si>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</si>
  <si>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</si>
  <si>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</si>
  <si>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</si>
  <si>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</si>
  <si>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</si>
  <si>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</si>
  <si>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</si>
  <si>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</si>
  <si>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</si>
  <si>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</si>
  <si>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</si>
  <si>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</si>
  <si>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</si>
  <si>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</si>
  <si>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</si>
  <si>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</si>
  <si>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</si>
  <si>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</si>
  <si>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</si>
  <si>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</si>
  <si>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</si>
  <si>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</si>
  <si>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</si>
  <si>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</si>
  <si>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</si>
  <si>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</si>
  <si>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</si>
  <si>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</si>
  <si>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</si>
  <si>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</si>
  <si>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</si>
  <si>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</si>
  <si>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</si>
  <si>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</si>
  <si>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</si>
  <si>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</si>
  <si>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</si>
  <si>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</si>
  <si>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</si>
  <si>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</si>
  <si>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</si>
  <si>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</si>
  <si>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</si>
  <si>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</si>
  <si>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</si>
  <si>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</si>
  <si>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</si>
  <si>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</si>
  <si>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</si>
  <si>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</si>
  <si>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</si>
  <si>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</si>
  <si>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</si>
  <si>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</si>
  <si>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</si>
  <si>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</si>
  <si>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</si>
  <si>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</si>
  <si>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</si>
  <si>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</si>
  <si>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</si>
  <si>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</si>
  <si>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</si>
  <si>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</si>
  <si>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</si>
  <si>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</si>
  <si>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</si>
  <si>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</si>
  <si>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</si>
  <si>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</si>
  <si>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</si>
  <si>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</si>
  <si>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</si>
  <si>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</si>
  <si>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</si>
  <si>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</si>
  <si>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</si>
  <si>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</si>
  <si>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</si>
  <si>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</si>
  <si>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</si>
  <si>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</si>
  <si>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</si>
  <si>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</si>
  <si>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</si>
  <si>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</si>
  <si>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</si>
  <si>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</si>
  <si>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</si>
  <si>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</si>
  <si>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</si>
  <si>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</si>
  <si>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</si>
  <si>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</si>
  <si>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</si>
  <si>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</si>
  <si>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</si>
  <si>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</si>
  <si>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</si>
  <si>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</si>
  <si>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</si>
  <si>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</si>
  <si>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</si>
  <si>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</si>
  <si>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</si>
  <si>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</si>
  <si>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</si>
  <si>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</si>
  <si>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</si>
  <si>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</si>
  <si>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</si>
  <si>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</si>
  <si>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</si>
  <si>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</si>
  <si>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</si>
  <si>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</si>
  <si>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</si>
  <si>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</si>
  <si>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</si>
  <si>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</si>
  <si>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</si>
  <si>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</si>
  <si>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</si>
  <si>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</si>
  <si>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</si>
  <si>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</si>
  <si>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</si>
  <si>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</si>
  <si>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</si>
  <si>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</si>
  <si>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</si>
  <si>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</si>
  <si>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</si>
  <si>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</si>
  <si>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</si>
  <si>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</si>
  <si>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</si>
  <si>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</si>
  <si>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</si>
  <si>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</si>
  <si>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</si>
  <si>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</si>
  <si>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</si>
  <si>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</si>
  <si>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</si>
  <si>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</si>
  <si>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</si>
  <si>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</si>
  <si>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</si>
  <si>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</si>
  <si>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</si>
  <si>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</si>
  <si>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</si>
  <si>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</si>
  <si>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</si>
  <si>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</si>
  <si>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</si>
  <si>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</si>
  <si>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</si>
  <si>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</si>
  <si>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</si>
  <si>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</si>
  <si>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</si>
  <si>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</si>
  <si>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</si>
  <si>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</si>
  <si>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</si>
  <si>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</si>
  <si>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</si>
  <si>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</si>
  <si>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</si>
  <si>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</si>
  <si>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</si>
  <si>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</si>
  <si>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</si>
  <si>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</si>
  <si>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</si>
  <si>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</si>
  <si>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</si>
  <si>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</si>
  <si>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</si>
  <si>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</si>
  <si>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</si>
  <si>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</si>
  <si>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</si>
  <si>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</si>
  <si>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</si>
  <si>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</si>
  <si>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</si>
  <si>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</si>
  <si>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</si>
  <si>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</si>
  <si>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</si>
  <si>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</si>
  <si>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</si>
  <si>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</si>
  <si>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</si>
  <si>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</si>
  <si>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</si>
  <si>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</si>
  <si>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</si>
  <si>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</si>
  <si>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</si>
  <si>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</si>
  <si>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</si>
  <si>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</si>
  <si>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</si>
  <si>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</si>
  <si>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</si>
  <si>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</si>
  <si>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</si>
  <si>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</si>
  <si>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</si>
  <si>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</si>
  <si>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</si>
  <si>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</si>
  <si>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</si>
  <si>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</si>
  <si>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</si>
  <si>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</si>
  <si>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</si>
  <si>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</si>
  <si>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</si>
  <si>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</si>
  <si>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</si>
  <si>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</si>
  <si>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</si>
  <si>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</si>
  <si>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</si>
  <si>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</si>
  <si>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</si>
  <si>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</si>
  <si>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</si>
  <si>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</si>
  <si>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</si>
  <si>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</si>
  <si>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</si>
  <si>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</si>
  <si>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</si>
  <si>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</si>
  <si>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</si>
  <si>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</si>
  <si>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</si>
  <si>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</si>
  <si>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</si>
  <si>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</si>
  <si>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</si>
  <si>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</si>
  <si>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</si>
  <si>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</si>
  <si>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</si>
  <si>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</si>
  <si>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</si>
  <si>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</si>
  <si>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</si>
  <si>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</si>
  <si>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</si>
  <si>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</si>
  <si>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</si>
  <si>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</si>
  <si>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</si>
  <si>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</si>
  <si>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</si>
  <si>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</si>
  <si>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</si>
  <si>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</si>
  <si>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</si>
  <si>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</si>
  <si>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</si>
  <si>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</si>
  <si>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</si>
  <si>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</si>
  <si>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</si>
  <si>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</si>
  <si>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</si>
  <si>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</si>
  <si>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</si>
  <si>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</si>
  <si>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</si>
  <si>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</si>
  <si>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</si>
  <si>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</si>
  <si>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</si>
  <si>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</si>
  <si>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</si>
  <si>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</si>
  <si>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</si>
  <si>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</si>
  <si>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</si>
  <si>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</si>
  <si>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</si>
  <si>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</si>
  <si>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</si>
  <si>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</si>
  <si>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</si>
  <si>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</si>
  <si>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</si>
  <si>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</si>
  <si>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</si>
  <si>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</si>
  <si>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</si>
  <si>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</si>
  <si>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</si>
  <si>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</si>
  <si>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</si>
  <si>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</si>
  <si>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</si>
  <si>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</si>
  <si>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</si>
  <si>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</si>
  <si>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</si>
  <si>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</si>
  <si>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</si>
  <si>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</si>
  <si>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</si>
  <si>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</si>
  <si>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</si>
  <si>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</si>
  <si>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</si>
  <si>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</si>
  <si>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</si>
  <si>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</si>
  <si>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</si>
  <si>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</si>
  <si>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</si>
  <si>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</si>
  <si>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</si>
  <si>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</si>
  <si>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</si>
  <si>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</si>
  <si>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</si>
  <si>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</si>
  <si>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</si>
  <si>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</si>
  <si>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</si>
  <si>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</si>
  <si>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</si>
  <si>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</si>
  <si>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</si>
  <si>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</si>
  <si>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</si>
  <si>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</si>
  <si>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</si>
  <si>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</si>
  <si>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</si>
  <si>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</si>
  <si>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</si>
  <si>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</si>
  <si>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</si>
  <si>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</si>
  <si>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</si>
  <si>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</si>
  <si>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</si>
  <si>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</si>
  <si>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</si>
  <si>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</si>
  <si>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</si>
  <si>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</si>
  <si>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</si>
  <si>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</si>
  <si>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</si>
  <si>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</si>
  <si>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</si>
  <si>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</si>
  <si>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</si>
  <si>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</si>
  <si>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</si>
  <si>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</si>
  <si>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</si>
  <si>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</si>
  <si>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</si>
  <si>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</si>
  <si>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</si>
  <si>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</si>
  <si>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</si>
  <si>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</si>
  <si>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</si>
  <si>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</si>
  <si>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</si>
  <si>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</si>
  <si>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</si>
  <si>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</si>
  <si>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</si>
  <si>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</si>
  <si>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</si>
  <si>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</si>
  <si>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</si>
  <si>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</si>
  <si>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</si>
  <si>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</si>
  <si>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</si>
  <si>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</si>
  <si>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</si>
  <si>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</si>
  <si>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</si>
  <si>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</si>
  <si>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</si>
  <si>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</si>
  <si>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</si>
  <si>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</si>
  <si>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</si>
  <si>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</si>
  <si>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</si>
  <si>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</si>
  <si>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</si>
  <si>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</si>
  <si>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</si>
  <si>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</si>
  <si>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</si>
  <si>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</si>
  <si>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</si>
  <si>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</si>
  <si>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</si>
  <si>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</si>
  <si>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</si>
  <si>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</si>
  <si>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</si>
  <si>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</si>
  <si>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</si>
  <si>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</si>
  <si>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</si>
  <si>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</si>
  <si>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</si>
  <si>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</si>
  <si>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</si>
  <si>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</si>
  <si>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</si>
  <si>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</si>
  <si>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</si>
  <si>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</si>
  <si>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</si>
  <si>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</si>
  <si>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</si>
  <si>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</si>
  <si>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</si>
  <si>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</si>
  <si>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</si>
  <si>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</si>
  <si>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</si>
  <si>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</si>
  <si>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</si>
  <si>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</si>
  <si>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</si>
  <si>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</si>
  <si>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</si>
  <si>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</si>
  <si>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</si>
  <si>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</si>
  <si>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</si>
  <si>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</si>
  <si>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</si>
  <si>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</si>
  <si>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</si>
  <si>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</si>
  <si>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</si>
  <si>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</si>
  <si>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</si>
  <si>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</si>
  <si>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</si>
  <si>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</si>
  <si>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</si>
  <si>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</si>
  <si>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</si>
  <si>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</si>
  <si>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</si>
  <si>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</si>
  <si>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</si>
  <si>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</si>
  <si>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</si>
  <si>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</si>
  <si>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</si>
  <si>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</si>
  <si>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</si>
  <si>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</si>
  <si>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</si>
  <si>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</si>
  <si>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</si>
  <si>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</si>
  <si>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</si>
  <si>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</si>
  <si>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</si>
  <si>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</si>
  <si>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</si>
  <si>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</si>
  <si>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</si>
  <si>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</si>
  <si>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</si>
  <si>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</si>
  <si>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</si>
  <si>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</si>
  <si>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</si>
  <si>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</si>
  <si>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</si>
  <si>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</si>
  <si>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</si>
  <si>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</si>
  <si>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</si>
  <si>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</si>
  <si>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</si>
  <si>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</si>
  <si>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</si>
  <si>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</si>
  <si>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</si>
  <si>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</si>
  <si>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</si>
  <si>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</si>
  <si>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</si>
  <si>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</si>
  <si>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</si>
  <si>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</si>
  <si>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</si>
  <si>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</si>
  <si>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</si>
  <si>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</si>
  <si>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</si>
  <si>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</si>
  <si>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</si>
  <si>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</si>
  <si>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</si>
  <si>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</si>
  <si>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</si>
  <si>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</si>
  <si>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</si>
  <si>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</si>
  <si>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</si>
  <si>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</si>
  <si>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</si>
  <si>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</si>
  <si>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</si>
  <si>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</si>
  <si>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</si>
  <si>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</si>
  <si>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</si>
  <si>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</si>
  <si>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</si>
  <si>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</si>
  <si>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</si>
  <si>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</si>
  <si>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</si>
  <si>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</si>
  <si>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</si>
  <si>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</si>
  <si>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</si>
  <si>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</si>
  <si>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</si>
  <si>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</si>
  <si>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</si>
  <si>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</si>
  <si>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</si>
  <si>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</si>
  <si>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</si>
  <si>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</si>
  <si>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</si>
  <si>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</si>
  <si>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</si>
  <si>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</si>
  <si>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</si>
  <si>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</si>
  <si>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</si>
  <si>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</si>
  <si>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</si>
  <si>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</si>
  <si>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</si>
  <si>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</si>
  <si>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</si>
  <si>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</si>
  <si>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</si>
  <si>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</si>
  <si>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</si>
  <si>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</si>
  <si>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</si>
  <si>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</si>
  <si>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</si>
  <si>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</si>
  <si>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</si>
  <si>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</si>
  <si>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</si>
  <si>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</si>
  <si>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</si>
  <si>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</si>
  <si>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</si>
  <si>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</si>
  <si>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</si>
  <si>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</si>
  <si>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</si>
  <si>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</si>
  <si>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</si>
  <si>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</si>
  <si>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</si>
  <si>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</si>
  <si>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</si>
  <si>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</si>
  <si>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</si>
  <si>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</si>
  <si>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</si>
  <si>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</si>
  <si>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</si>
  <si>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</si>
  <si>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</si>
  <si>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</si>
  <si>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</si>
  <si>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</si>
  <si>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</si>
  <si>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</si>
  <si>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</si>
  <si>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</si>
  <si>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</si>
  <si>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</si>
  <si>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</si>
  <si>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</si>
  <si>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</si>
  <si>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</si>
  <si>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</si>
  <si>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</si>
  <si>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</si>
  <si>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</si>
  <si>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</si>
  <si>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</si>
  <si>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</si>
  <si>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</si>
  <si>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</si>
  <si>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</si>
  <si>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</si>
  <si>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</si>
  <si>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</si>
  <si>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</si>
  <si>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</si>
  <si>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</si>
  <si>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</si>
  <si>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</si>
  <si>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</si>
  <si>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</si>
  <si>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</si>
  <si>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</si>
  <si>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</si>
  <si>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</si>
  <si>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</si>
  <si>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</si>
  <si>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</si>
  <si>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</si>
  <si>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</si>
  <si>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</si>
  <si>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</si>
  <si>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</si>
  <si>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</si>
  <si>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</si>
  <si>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</si>
  <si>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</si>
  <si>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</si>
  <si>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</si>
  <si>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</si>
  <si>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</si>
  <si>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</si>
  <si>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</si>
  <si>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</si>
  <si>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</si>
  <si>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</si>
  <si>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</si>
  <si>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</si>
  <si>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</si>
  <si>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</si>
  <si>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</si>
  <si>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</si>
  <si>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</si>
  <si>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</si>
  <si>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</si>
  <si>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</si>
  <si>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</si>
  <si>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</si>
  <si>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</si>
  <si>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</si>
  <si>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</si>
  <si>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</si>
  <si>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</si>
  <si>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</si>
  <si>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</si>
  <si>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</si>
  <si>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</si>
  <si>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</si>
  <si>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</si>
  <si>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</si>
  <si>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</si>
  <si>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</si>
  <si>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</si>
  <si>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</si>
  <si>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</si>
  <si>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</si>
  <si>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</si>
  <si>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</si>
  <si>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</si>
  <si>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</si>
  <si>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</si>
  <si>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</si>
  <si>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</si>
  <si>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</si>
  <si>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</si>
  <si>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</si>
  <si>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</si>
  <si>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</si>
  <si>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</si>
  <si>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</si>
  <si>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</si>
  <si>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</si>
  <si>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</si>
  <si>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</si>
  <si>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</si>
  <si>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</si>
  <si>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</si>
  <si>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</si>
  <si>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</si>
  <si>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</si>
  <si>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</si>
  <si>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</si>
  <si>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</si>
  <si>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</si>
  <si>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</si>
  <si>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</si>
  <si>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</si>
  <si>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</si>
  <si>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</si>
  <si>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</si>
  <si>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</si>
  <si>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</si>
  <si>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</si>
  <si>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</si>
  <si>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</si>
  <si>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</si>
  <si>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</si>
  <si>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</si>
  <si>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</si>
  <si>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</si>
  <si>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</si>
  <si>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</si>
  <si>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</si>
  <si>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</si>
  <si>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</si>
  <si>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</si>
  <si>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</si>
  <si>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</si>
  <si>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</si>
  <si>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</si>
  <si>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</si>
  <si>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</si>
  <si>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</si>
  <si>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</si>
  <si>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</si>
  <si>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</si>
  <si>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</si>
  <si>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</si>
  <si>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</si>
  <si>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</si>
  <si>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</si>
  <si>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</si>
  <si>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</si>
  <si>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</si>
  <si>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</si>
  <si>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</si>
  <si>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</si>
  <si>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</si>
  <si>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</si>
  <si>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</si>
  <si>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</si>
  <si>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</si>
  <si>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</si>
  <si>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</si>
  <si>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</si>
  <si>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</si>
  <si>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</si>
  <si>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</si>
  <si>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</si>
  <si>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</si>
  <si>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</si>
  <si>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</si>
  <si>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</si>
  <si>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</si>
  <si>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</si>
  <si>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</si>
  <si>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</si>
  <si>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</si>
  <si>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</si>
  <si>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</si>
  <si>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</si>
  <si>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</si>
  <si>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</si>
  <si>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</si>
  <si>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</si>
  <si>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</si>
  <si>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</si>
  <si>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</si>
  <si>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</si>
  <si>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</si>
  <si>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</si>
  <si>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</si>
  <si>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</si>
  <si>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</si>
  <si>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</si>
  <si>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</si>
  <si>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</si>
  <si>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</si>
  <si>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</si>
  <si>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</si>
  <si>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</si>
  <si>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</si>
  <si>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</si>
  <si>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</si>
  <si>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</si>
  <si>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</si>
  <si>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</si>
  <si>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</si>
  <si>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</si>
  <si>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</si>
  <si>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</si>
  <si>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</si>
  <si>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</si>
  <si>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</si>
  <si>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</si>
  <si>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</si>
  <si>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</si>
  <si>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</si>
  <si>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</si>
  <si>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</si>
  <si>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</si>
  <si>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</si>
  <si>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</si>
  <si>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</si>
  <si>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</si>
  <si>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</si>
  <si>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</si>
  <si>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</si>
  <si>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</si>
  <si>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</si>
  <si>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</si>
  <si>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</si>
  <si>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</si>
  <si>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</si>
  <si>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</si>
  <si>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</si>
  <si>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</si>
  <si>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</si>
  <si>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</si>
  <si>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</si>
  <si>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</si>
  <si>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</si>
  <si>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</si>
  <si>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</si>
  <si>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</si>
  <si>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</si>
  <si>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</si>
  <si>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</si>
  <si>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</si>
  <si>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</si>
  <si>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</si>
  <si>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</si>
  <si>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</si>
  <si>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</si>
  <si>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</si>
  <si>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</si>
  <si>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</si>
  <si>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</si>
  <si>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</si>
  <si>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</si>
  <si>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</si>
  <si>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</si>
  <si>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</si>
  <si>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</si>
  <si>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</si>
  <si>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</si>
  <si>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</si>
  <si>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</si>
  <si>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</si>
  <si>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</si>
  <si>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</si>
  <si>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</si>
  <si>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</si>
  <si>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</si>
  <si>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</si>
  <si>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</si>
  <si>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</si>
  <si>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</si>
  <si>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</si>
  <si>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</si>
  <si>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</si>
  <si>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</si>
  <si>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</si>
  <si>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</si>
  <si>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</si>
  <si>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</si>
  <si>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</si>
  <si>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</si>
  <si>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</si>
  <si>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</si>
  <si>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</si>
  <si>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</si>
  <si>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</si>
  <si>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</si>
  <si>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</si>
  <si>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</si>
  <si>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</si>
  <si>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</si>
  <si>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</si>
  <si>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</si>
  <si>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</si>
  <si>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</si>
  <si>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</si>
  <si>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</si>
  <si>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</si>
  <si>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</si>
  <si>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</si>
  <si>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</si>
  <si>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</si>
  <si>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</si>
  <si>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</si>
  <si>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</si>
  <si>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</si>
  <si>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</si>
  <si>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</si>
  <si>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</si>
  <si>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</si>
  <si>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</si>
  <si>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</si>
  <si>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</si>
  <si>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</si>
  <si>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</si>
  <si>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</si>
  <si>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</si>
  <si>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</si>
  <si>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</si>
  <si>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</si>
  <si>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</si>
  <si>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</si>
  <si>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</si>
  <si>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</si>
  <si>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</si>
  <si>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</si>
  <si>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</si>
  <si>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</si>
  <si>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</si>
  <si>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</si>
  <si>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</si>
  <si>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</si>
  <si>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</si>
  <si>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</si>
  <si>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</si>
  <si>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</si>
  <si>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</si>
  <si>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</si>
  <si>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</si>
  <si>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</si>
  <si>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</si>
  <si>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</si>
  <si>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</si>
  <si>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</si>
  <si>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</si>
  <si>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</si>
  <si>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</si>
  <si>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</si>
  <si>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</si>
  <si>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</si>
  <si>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</si>
  <si>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</si>
  <si>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</si>
  <si>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</si>
  <si>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</si>
  <si>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</si>
  <si>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</si>
  <si>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</si>
  <si>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</si>
  <si>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</si>
  <si>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</si>
  <si>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</si>
  <si>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</si>
  <si>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</si>
  <si>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</si>
  <si>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</si>
  <si>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</si>
  <si>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</si>
  <si>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</si>
  <si>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</si>
  <si>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</si>
  <si>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</si>
  <si>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</si>
  <si>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</si>
  <si>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</si>
  <si>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</si>
  <si>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</si>
  <si>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</si>
  <si>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</si>
  <si>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</si>
  <si>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</si>
  <si>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</si>
  <si>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</si>
  <si>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</si>
  <si>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</si>
  <si>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</si>
  <si>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</si>
  <si>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</si>
  <si>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</si>
  <si>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</si>
  <si>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</si>
  <si>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</si>
  <si>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</si>
  <si>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</si>
  <si>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</si>
  <si>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</si>
  <si>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</si>
  <si>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</si>
  <si>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</si>
  <si>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</si>
  <si>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</si>
  <si>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</si>
  <si>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</si>
  <si>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</si>
  <si>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</si>
  <si>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</si>
  <si>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</si>
  <si>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</si>
  <si>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</si>
  <si>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</si>
  <si>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</si>
  <si>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</si>
  <si>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</si>
  <si>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</si>
  <si>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</si>
  <si>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</si>
  <si>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</si>
  <si>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</si>
  <si>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</si>
  <si>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</si>
  <si>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</si>
  <si>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</si>
  <si>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</si>
  <si>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</si>
  <si>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</si>
  <si>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</si>
  <si>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</si>
  <si>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</si>
  <si>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</si>
  <si>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</si>
  <si>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</si>
  <si>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</si>
  <si>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</si>
  <si>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</si>
  <si>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</si>
  <si>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</si>
  <si>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</si>
  <si>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</si>
  <si>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</si>
  <si>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</si>
  <si>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</si>
  <si>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</si>
  <si>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</si>
  <si>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</si>
  <si>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</si>
  <si>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</si>
  <si>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</si>
  <si>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</si>
  <si>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</si>
  <si>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</si>
  <si>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</si>
  <si>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</si>
  <si>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</si>
  <si>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</si>
  <si>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</si>
  <si>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</si>
  <si>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</si>
  <si>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</si>
  <si>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</si>
  <si>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</si>
  <si>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</si>
  <si>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</si>
  <si>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</si>
  <si>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</si>
  <si>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</si>
  <si>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</si>
  <si>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</si>
  <si>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</si>
  <si>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</si>
  <si>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</si>
  <si>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</si>
  <si>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</si>
  <si>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</si>
  <si>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</si>
  <si>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</si>
  <si>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</si>
  <si>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</si>
  <si>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</si>
  <si>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</si>
  <si>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</si>
  <si>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</si>
  <si>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</si>
  <si>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</si>
  <si>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</si>
  <si>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</si>
  <si>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</si>
  <si>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</si>
  <si>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</si>
  <si>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</si>
  <si>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</si>
  <si>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</si>
  <si>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</si>
  <si>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</si>
  <si>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</si>
  <si>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</si>
  <si>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</si>
  <si>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</si>
  <si>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</si>
  <si>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</si>
  <si>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</si>
  <si>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</si>
  <si>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</si>
  <si>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</si>
  <si>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</si>
  <si>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</si>
  <si>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</si>
  <si>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</si>
  <si>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</si>
  <si>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</si>
  <si>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</si>
  <si>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</si>
  <si>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</si>
  <si>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</si>
  <si>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</si>
  <si>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</si>
  <si>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</si>
  <si>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</si>
  <si>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</si>
  <si>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</si>
  <si>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</si>
  <si>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</si>
  <si>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</si>
  <si>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</si>
  <si>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</si>
  <si>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</si>
  <si>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</si>
  <si>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</si>
  <si>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</si>
  <si>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</si>
  <si>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</si>
  <si>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</si>
  <si>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</si>
  <si>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</si>
  <si>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</si>
  <si>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</si>
  <si>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</si>
  <si>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</si>
  <si>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</si>
  <si>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</si>
  <si>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</si>
  <si>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</si>
  <si>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</si>
  <si>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</si>
  <si>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</si>
  <si>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</si>
  <si>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</si>
  <si>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</si>
  <si>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</si>
  <si>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</si>
  <si>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</si>
  <si>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</si>
  <si>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</si>
  <si>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</si>
  <si>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</si>
  <si>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</si>
  <si>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</si>
  <si>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</si>
  <si>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</si>
  <si>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</si>
  <si>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</si>
  <si>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</si>
  <si>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</si>
  <si>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</si>
  <si>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</si>
  <si>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</si>
  <si>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</si>
  <si>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</si>
  <si>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</si>
  <si>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</si>
  <si>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</si>
  <si>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</si>
  <si>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</si>
  <si>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</si>
  <si>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</si>
  <si>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</si>
  <si>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</si>
  <si>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</si>
  <si>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</si>
  <si>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</si>
  <si>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</si>
  <si>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</si>
  <si>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</si>
  <si>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</si>
  <si>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</si>
  <si>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</si>
  <si>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</si>
  <si>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</si>
  <si>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</si>
  <si>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</si>
  <si>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</si>
  <si>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</si>
  <si>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</si>
  <si>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</si>
  <si>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</si>
  <si>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</si>
  <si>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</si>
  <si>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</si>
  <si>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</si>
  <si>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</si>
  <si>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</si>
  <si>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</si>
  <si>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</si>
  <si>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</si>
  <si>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</si>
  <si>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</si>
  <si>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</si>
  <si>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</si>
  <si>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</si>
  <si>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</si>
  <si>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</si>
  <si>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</si>
  <si>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</si>
  <si>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</si>
  <si>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</si>
  <si>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</si>
  <si>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</si>
  <si>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</si>
  <si>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</si>
  <si>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</si>
  <si>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</si>
  <si>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</si>
  <si>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</si>
  <si>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</si>
  <si>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</si>
  <si>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</si>
  <si>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</si>
  <si>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</si>
  <si>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</si>
  <si>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</si>
  <si>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</si>
  <si>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</si>
  <si>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</si>
  <si>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</si>
  <si>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</si>
  <si>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</si>
  <si>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</si>
  <si>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</si>
  <si>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</si>
  <si>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</si>
  <si>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</si>
  <si>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</si>
  <si>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</si>
  <si>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</si>
  <si>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</si>
  <si>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</si>
  <si>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</si>
  <si>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</si>
  <si>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</si>
  <si>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</si>
  <si>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</si>
  <si>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</si>
  <si>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</si>
  <si>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</si>
  <si>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</si>
  <si>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</si>
  <si>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</si>
  <si>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</si>
  <si>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</si>
  <si>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</si>
  <si>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</si>
  <si>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</si>
  <si>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</si>
  <si>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</si>
  <si>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</si>
  <si>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</si>
  <si>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</si>
  <si>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</si>
  <si>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</si>
  <si>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</si>
  <si>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</si>
  <si>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</si>
  <si>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</si>
  <si>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</si>
  <si>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</si>
  <si>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</si>
  <si>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</si>
  <si>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</si>
  <si>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</si>
  <si>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</si>
  <si>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</si>
  <si>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</si>
  <si>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</si>
  <si>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</si>
  <si>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</si>
  <si>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</si>
  <si>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</si>
  <si>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</si>
  <si>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</si>
  <si>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</si>
  <si>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</si>
  <si>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</si>
  <si>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</si>
  <si>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</si>
  <si>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</si>
  <si>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</si>
  <si>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</si>
  <si>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</si>
  <si>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</si>
  <si>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</si>
  <si>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</si>
  <si>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</si>
  <si>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</si>
  <si>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</si>
  <si>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</si>
  <si>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</si>
  <si>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</si>
  <si>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</si>
  <si>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</si>
  <si>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</si>
  <si>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</si>
  <si>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</si>
  <si>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</si>
  <si>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</si>
  <si>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</si>
  <si>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</si>
  <si>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</si>
  <si>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</si>
  <si>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</si>
  <si>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</si>
  <si>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</si>
  <si>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</si>
  <si>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</si>
  <si>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</si>
  <si>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</si>
  <si>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</si>
  <si>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</si>
  <si>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</si>
  <si>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</si>
  <si>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</si>
  <si>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</si>
  <si>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</si>
  <si>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</si>
  <si>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</si>
  <si>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</si>
  <si>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</si>
  <si>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</si>
  <si>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</si>
  <si>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</si>
  <si>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</si>
  <si>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</si>
  <si>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</si>
  <si>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</si>
  <si>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</si>
  <si>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</si>
  <si>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</si>
  <si>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</si>
  <si>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</si>
  <si>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</si>
  <si>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</si>
  <si>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</si>
  <si>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</si>
  <si>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</si>
  <si>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</si>
  <si>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</si>
  <si>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</si>
  <si>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</si>
  <si>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</si>
  <si>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</si>
  <si>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</si>
  <si>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</si>
  <si>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</si>
  <si>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</si>
  <si>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</si>
  <si>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</si>
  <si>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</si>
  <si>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</si>
  <si>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</si>
  <si>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</si>
  <si>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</si>
  <si>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</si>
  <si>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</si>
  <si>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</si>
  <si>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</si>
  <si>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</si>
  <si>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</si>
  <si>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</si>
  <si>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</si>
  <si>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</si>
  <si>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</si>
  <si>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</si>
  <si>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</si>
  <si>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</si>
  <si>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</si>
  <si>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</si>
  <si>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</si>
  <si>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</si>
  <si>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</si>
  <si>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</si>
  <si>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</si>
  <si>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</si>
  <si>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</si>
  <si>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</si>
  <si>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</si>
  <si>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</si>
  <si>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</si>
  <si>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</si>
  <si>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</si>
  <si>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</si>
  <si>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</si>
  <si>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</si>
  <si>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</si>
  <si>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</si>
  <si>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</si>
  <si>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</si>
  <si>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</si>
  <si>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</si>
  <si>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</si>
  <si>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</si>
  <si>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</si>
  <si>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</si>
  <si>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</si>
  <si>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</si>
  <si>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</si>
  <si>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</si>
  <si>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</si>
  <si>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</si>
  <si>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</si>
  <si>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</si>
  <si>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</si>
  <si>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</si>
  <si>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</si>
  <si>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</si>
  <si>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</si>
  <si>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</si>
  <si>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</si>
  <si>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</si>
  <si>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</si>
  <si>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</si>
  <si>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</si>
  <si>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</si>
  <si>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</si>
  <si>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</si>
  <si>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</si>
  <si>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</si>
  <si>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</si>
  <si>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</si>
  <si>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</si>
  <si>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</si>
  <si>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</si>
  <si>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</si>
  <si>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</si>
  <si>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</si>
  <si>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</si>
  <si>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</si>
  <si>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</si>
  <si>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</si>
  <si>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</si>
  <si>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</si>
  <si>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</si>
  <si>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</si>
  <si>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</si>
  <si>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</si>
  <si>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</si>
  <si>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</si>
  <si>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</si>
  <si>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</si>
  <si>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</si>
  <si>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</si>
  <si>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</si>
  <si>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</si>
  <si>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</si>
  <si>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</si>
  <si>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</si>
  <si>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</si>
  <si>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</si>
  <si>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</si>
  <si>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</si>
  <si>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</si>
  <si>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</si>
  <si>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</si>
  <si>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</si>
  <si>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</si>
  <si>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</si>
  <si>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</si>
  <si>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</si>
  <si>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</si>
  <si>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</si>
  <si>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</si>
  <si>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</si>
  <si>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</si>
  <si>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</si>
  <si>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</si>
  <si>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</si>
  <si>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</si>
  <si>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</si>
  <si>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</si>
  <si>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</si>
  <si>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</si>
  <si>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</si>
  <si>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</si>
  <si>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</si>
  <si>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</si>
  <si>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</si>
  <si>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</si>
  <si>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</si>
  <si>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</si>
  <si>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</si>
  <si>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</si>
  <si>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</si>
  <si>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</si>
  <si>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</si>
  <si>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</si>
  <si>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</si>
  <si>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</si>
  <si>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</si>
  <si>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</si>
  <si>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</si>
  <si>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</si>
  <si>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</si>
  <si>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</si>
  <si>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</si>
  <si>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</si>
  <si>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</si>
  <si>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</si>
  <si>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</si>
  <si>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</si>
  <si>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</si>
  <si>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</si>
  <si>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</si>
  <si>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</si>
  <si>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</si>
  <si>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</si>
  <si>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</si>
  <si>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</si>
  <si>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</si>
  <si>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</si>
  <si>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</si>
  <si>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</si>
  <si>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</si>
  <si>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</si>
  <si>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</si>
  <si>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</si>
  <si>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</si>
  <si>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</si>
  <si>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</si>
  <si>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</si>
  <si>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</si>
  <si>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</si>
  <si>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</si>
  <si>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</si>
  <si>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</si>
  <si>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</si>
  <si>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</si>
  <si>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</si>
  <si>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</si>
  <si>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</si>
  <si>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</si>
  <si>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</si>
  <si>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</si>
  <si>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</si>
  <si>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</si>
  <si>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</si>
  <si>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</si>
  <si>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</si>
  <si>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</si>
  <si>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</si>
  <si>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</si>
  <si>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</si>
  <si>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</si>
  <si>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</si>
  <si>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</si>
  <si>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</si>
  <si>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</si>
  <si>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</si>
  <si>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</si>
  <si>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</si>
  <si>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</si>
  <si>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</si>
  <si>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</si>
  <si>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</si>
  <si>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</si>
  <si>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</si>
  <si>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</si>
  <si>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</si>
  <si>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</si>
  <si>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</si>
  <si>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</si>
  <si>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</si>
  <si>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</si>
  <si>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</si>
  <si>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</si>
  <si>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</si>
  <si>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</si>
  <si>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</si>
  <si>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</si>
  <si>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</si>
  <si>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</si>
  <si>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</si>
  <si>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</si>
  <si>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</si>
  <si>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</si>
  <si>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</si>
  <si>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</si>
  <si>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</si>
  <si>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</si>
  <si>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</si>
  <si>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</si>
  <si>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</si>
  <si>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</si>
  <si>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</si>
  <si>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</si>
  <si>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</si>
  <si>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</si>
  <si>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</si>
  <si>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</si>
  <si>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</si>
  <si>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</si>
  <si>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</si>
  <si>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</si>
  <si>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</si>
  <si>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</si>
  <si>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</si>
  <si>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</si>
  <si>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</si>
  <si>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</si>
  <si>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</si>
  <si>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</si>
  <si>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</si>
  <si>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</si>
  <si>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</si>
  <si>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</si>
  <si>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</si>
  <si>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</si>
  <si>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</si>
  <si>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</si>
  <si>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</si>
  <si>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</si>
  <si>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</si>
  <si>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</si>
  <si>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</si>
  <si>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</si>
  <si>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</si>
  <si>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</si>
  <si>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</si>
  <si>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</si>
  <si>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</si>
  <si>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</si>
  <si>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</si>
  <si>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</si>
  <si>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</si>
  <si>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</si>
  <si>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</si>
  <si>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</si>
  <si>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</si>
  <si>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</si>
  <si>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</si>
  <si>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</si>
  <si>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</si>
  <si>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</si>
  <si>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</si>
  <si>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</si>
  <si>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</si>
  <si>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</si>
  <si>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</si>
  <si>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</si>
  <si>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</si>
  <si>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</si>
  <si>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</si>
  <si>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</si>
  <si>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</si>
  <si>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</si>
  <si>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</si>
  <si>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</si>
  <si>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</si>
  <si>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</si>
  <si>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</si>
  <si>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</si>
  <si>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</si>
  <si>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</si>
  <si>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</si>
  <si>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</si>
  <si>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</si>
  <si>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</si>
  <si>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</si>
  <si>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</si>
  <si>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</si>
  <si>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</si>
  <si>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</si>
  <si>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</si>
  <si>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</si>
  <si>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</si>
  <si>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</si>
  <si>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</si>
  <si>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</si>
  <si>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</si>
  <si>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</si>
  <si>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</si>
  <si>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</si>
  <si>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</si>
  <si>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</si>
  <si>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</si>
  <si>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</si>
  <si>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</si>
  <si>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</si>
  <si>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</si>
  <si>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</si>
  <si>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</si>
  <si>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</si>
  <si>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</si>
  <si>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</si>
  <si>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</si>
  <si>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</si>
  <si>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</si>
  <si>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</si>
  <si>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</si>
  <si>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</si>
  <si>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</si>
  <si>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</si>
  <si>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</si>
  <si>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</si>
  <si>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</si>
  <si>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</si>
  <si>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</si>
  <si>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</si>
  <si>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</si>
  <si>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</si>
  <si>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</si>
  <si>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</si>
  <si>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</si>
  <si>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</si>
  <si>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</si>
  <si>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</si>
  <si>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</si>
  <si>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</si>
  <si>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</si>
  <si>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</si>
  <si>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</si>
  <si>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</si>
  <si>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</si>
  <si>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</si>
  <si>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</si>
  <si>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</si>
  <si>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</si>
  <si>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</si>
  <si>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</si>
  <si>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</si>
  <si>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</si>
  <si>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</si>
  <si>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</si>
  <si>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</si>
  <si>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</si>
  <si>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</si>
  <si>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</si>
  <si>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</si>
  <si>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</si>
  <si>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</si>
  <si>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</si>
  <si>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</si>
  <si>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</si>
  <si>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</si>
  <si>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</si>
  <si>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</si>
  <si>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</si>
  <si>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</si>
  <si>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</si>
  <si>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</si>
  <si>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</si>
  <si>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</si>
  <si>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</si>
  <si>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</si>
  <si>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</si>
  <si>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</si>
  <si>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</si>
  <si>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</si>
  <si>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</si>
  <si>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</si>
  <si>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</si>
  <si>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</si>
  <si>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</si>
  <si>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</si>
  <si>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</si>
  <si>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</si>
  <si>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</si>
  <si>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</si>
  <si>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</si>
  <si>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</si>
  <si>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</si>
  <si>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</si>
  <si>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</si>
  <si>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</si>
  <si>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</si>
  <si>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</si>
  <si>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</si>
  <si>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</si>
  <si>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</si>
  <si>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</si>
  <si>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</si>
  <si>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</si>
  <si>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</si>
  <si>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</si>
  <si>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</si>
  <si>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</si>
  <si>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</si>
  <si>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</si>
  <si>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</si>
  <si>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</si>
  <si>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</si>
  <si>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</si>
  <si>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</si>
  <si>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</si>
  <si>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</si>
  <si>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</si>
  <si>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</si>
  <si>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</si>
  <si>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</si>
  <si>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</si>
  <si>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</si>
  <si>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</si>
  <si>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</si>
  <si>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</si>
  <si>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</si>
  <si>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</si>
  <si>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</si>
  <si>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</si>
  <si>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</si>
  <si>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</si>
  <si>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</si>
  <si>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</si>
  <si>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</si>
  <si>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</si>
  <si>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</si>
  <si>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</si>
  <si>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</si>
  <si>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</si>
  <si>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</si>
  <si>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</si>
  <si>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</si>
  <si>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</si>
  <si>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</si>
  <si>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</si>
  <si>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</si>
  <si>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</si>
  <si>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</si>
  <si>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</si>
  <si>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</si>
  <si>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</si>
  <si>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</si>
  <si>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</si>
  <si>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</si>
  <si>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</si>
  <si>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</si>
  <si>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</si>
  <si>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</si>
  <si>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</si>
  <si>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</si>
  <si>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</si>
  <si>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</si>
  <si>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</si>
  <si>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</si>
  <si>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</si>
  <si>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</si>
  <si>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</si>
  <si>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</si>
  <si>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</si>
  <si>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</si>
  <si>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</si>
  <si>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</si>
  <si>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</si>
  <si>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</si>
  <si>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</si>
  <si>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</si>
  <si>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</si>
  <si>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</si>
  <si>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</si>
  <si>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</si>
  <si>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</si>
  <si>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</si>
  <si>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</si>
  <si>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</si>
  <si>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</si>
  <si>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</si>
  <si>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</si>
  <si>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</si>
  <si>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</si>
  <si>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</si>
  <si>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</si>
  <si>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</si>
  <si>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</si>
  <si>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</si>
  <si>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</si>
  <si>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</si>
  <si>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</si>
  <si>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</si>
  <si>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</si>
  <si>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</si>
  <si>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</si>
  <si>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</si>
  <si>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</si>
  <si>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</si>
  <si>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</si>
  <si>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</si>
  <si>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</si>
  <si>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</si>
  <si>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</si>
  <si>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</si>
  <si>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</si>
  <si>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</si>
  <si>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</si>
  <si>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</si>
  <si>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</si>
  <si>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</si>
  <si>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</si>
  <si>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</si>
  <si>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</si>
  <si>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</si>
  <si>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</si>
  <si>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</si>
  <si>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</si>
  <si>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</si>
  <si>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</si>
  <si>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</si>
  <si>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</si>
  <si>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</si>
  <si>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</si>
  <si>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</si>
  <si>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</si>
  <si>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</si>
  <si>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</si>
  <si>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</si>
  <si>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</si>
  <si>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</si>
  <si>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</si>
  <si>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</si>
  <si>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</si>
  <si>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</si>
  <si>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</si>
  <si>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</si>
  <si>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</si>
  <si>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</si>
  <si>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</si>
  <si>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</si>
  <si>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</si>
  <si>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</si>
  <si>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</si>
  <si>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</si>
  <si>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</si>
  <si>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</si>
  <si>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</si>
  <si>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</si>
  <si>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</si>
  <si>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</si>
  <si>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</si>
  <si>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</si>
  <si>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</si>
  <si>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</si>
  <si>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</si>
  <si>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</si>
  <si>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</si>
  <si>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</si>
  <si>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</si>
  <si>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</si>
  <si>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</si>
  <si>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</si>
  <si>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</si>
  <si>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</si>
  <si>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</si>
  <si>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</si>
  <si>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</si>
  <si>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</si>
  <si>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</si>
  <si>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</si>
  <si>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</si>
  <si>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</si>
  <si>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</si>
  <si>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</si>
  <si>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</si>
  <si>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</si>
  <si>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</si>
  <si>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</si>
  <si>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</si>
  <si>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</si>
  <si>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</si>
  <si>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</si>
  <si>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</si>
  <si>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</si>
  <si>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</si>
  <si>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</si>
  <si>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</si>
  <si>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</si>
  <si>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</si>
  <si>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</si>
  <si>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</si>
  <si>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</si>
  <si>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</si>
  <si>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</si>
  <si>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</si>
  <si>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</si>
  <si>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</si>
  <si>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</si>
  <si>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</si>
  <si>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</si>
  <si>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</si>
  <si>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</si>
  <si>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</si>
  <si>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</si>
  <si>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</si>
  <si>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</si>
  <si>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</si>
  <si>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</si>
  <si>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</si>
  <si>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</si>
  <si>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</si>
  <si>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</si>
  <si>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</si>
  <si>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</si>
  <si>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</si>
  <si>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</si>
  <si>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</si>
  <si>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</si>
  <si>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</si>
  <si>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</si>
  <si>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</si>
  <si>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</si>
  <si>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</si>
  <si>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</si>
  <si>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</si>
  <si>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</si>
  <si>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</si>
  <si>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</si>
  <si>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</si>
  <si>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</si>
  <si>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</si>
  <si>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</si>
  <si>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</si>
  <si>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</si>
  <si>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</si>
  <si>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</si>
  <si>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</si>
  <si>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</si>
  <si>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</si>
  <si>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</si>
  <si>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</si>
  <si>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</si>
  <si>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</si>
  <si>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</si>
  <si>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</si>
  <si>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</si>
  <si>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</si>
  <si>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</si>
  <si>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</si>
  <si>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</si>
  <si>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</si>
  <si>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</si>
  <si>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</si>
  <si>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</si>
  <si>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</si>
  <si>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</si>
  <si>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</si>
  <si>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</si>
  <si>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</si>
  <si>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</si>
  <si>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</si>
  <si>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</si>
  <si>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</si>
  <si>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</si>
  <si>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</si>
  <si>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</si>
  <si>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</si>
  <si>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</si>
  <si>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</si>
  <si>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</si>
  <si>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</si>
  <si>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</si>
  <si>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</si>
  <si>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</si>
  <si>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</si>
  <si>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</si>
  <si>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</si>
  <si>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</si>
  <si>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</si>
  <si>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</si>
  <si>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</si>
  <si>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</si>
  <si>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</si>
  <si>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</si>
  <si>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</si>
  <si>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</si>
  <si>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</si>
  <si>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</si>
  <si>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</si>
  <si>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</si>
  <si>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</si>
  <si>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</si>
  <si>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</si>
  <si>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</si>
  <si>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</si>
  <si>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</si>
  <si>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</si>
  <si>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</si>
  <si>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</si>
  <si>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</si>
  <si>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</si>
  <si>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</si>
  <si>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</si>
  <si>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</si>
  <si>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</si>
  <si>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</si>
  <si>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</si>
  <si>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</si>
  <si>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</si>
  <si>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</si>
  <si>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</si>
  <si>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</si>
  <si>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</si>
  <si>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</si>
  <si>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</si>
  <si>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</si>
  <si>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</si>
  <si>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</si>
  <si>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</si>
  <si>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</si>
  <si>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</si>
  <si>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</si>
  <si>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</si>
  <si>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</si>
  <si>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</si>
  <si>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</si>
  <si>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</si>
  <si>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</si>
  <si>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</si>
  <si>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</si>
  <si>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</si>
  <si>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</si>
  <si>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</si>
  <si>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</si>
  <si>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</si>
  <si>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</si>
  <si>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</si>
  <si>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</si>
  <si>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</si>
  <si>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</si>
  <si>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</si>
  <si>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</si>
  <si>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</si>
  <si>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</si>
  <si>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</si>
  <si>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</si>
  <si>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</si>
  <si>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</si>
  <si>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</si>
  <si>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</si>
  <si>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</si>
  <si>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</si>
  <si>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</si>
  <si>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</si>
  <si>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</si>
  <si>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</si>
  <si>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</si>
  <si>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</si>
  <si>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</si>
  <si>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</si>
  <si>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</si>
  <si>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</si>
  <si>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</si>
  <si>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</si>
  <si>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</si>
  <si>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</si>
  <si>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</si>
  <si>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</si>
  <si>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</si>
  <si>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</si>
  <si>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</si>
  <si>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</si>
  <si>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</si>
  <si>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</si>
  <si>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</si>
  <si>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</si>
  <si>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</si>
  <si>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</si>
  <si>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</si>
  <si>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</si>
  <si>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</si>
  <si>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</si>
  <si>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</si>
  <si>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</si>
  <si>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</si>
  <si>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</si>
  <si>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</si>
  <si>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</si>
  <si>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</si>
  <si>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</si>
  <si>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</si>
  <si>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</si>
  <si>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</si>
  <si>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</si>
  <si>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</si>
  <si>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</si>
  <si>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</si>
  <si>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</si>
  <si>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</si>
  <si>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</si>
  <si>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</si>
  <si>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</si>
  <si>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</si>
  <si>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</si>
  <si>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</si>
  <si>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</si>
  <si>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</si>
  <si>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</si>
  <si>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</si>
  <si>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</si>
  <si>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</si>
  <si>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</si>
  <si>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</si>
  <si>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</si>
  <si>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</si>
  <si>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</si>
  <si>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</si>
  <si>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</si>
  <si>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</si>
  <si>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</si>
  <si>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</si>
  <si>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</si>
  <si>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</si>
  <si>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</si>
  <si>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</si>
  <si>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</si>
  <si>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</si>
  <si>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</si>
  <si>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</si>
  <si>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</si>
  <si>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</si>
  <si>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</si>
  <si>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</si>
  <si>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</si>
  <si>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</si>
  <si>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</si>
  <si>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</si>
  <si>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</si>
  <si>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</si>
  <si>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</si>
  <si>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</si>
  <si>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</si>
  <si>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</si>
  <si>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</si>
  <si>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</si>
  <si>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</si>
  <si>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</si>
  <si>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</si>
  <si>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</si>
  <si>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</si>
  <si>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</si>
  <si>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</si>
  <si>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</si>
  <si>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</si>
  <si>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</si>
  <si>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</si>
  <si>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</si>
  <si>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</si>
  <si>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</si>
  <si>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</si>
  <si>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</si>
  <si>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</si>
  <si>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</si>
  <si>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</si>
  <si>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</si>
  <si>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</si>
  <si>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</si>
  <si>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</si>
  <si>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</si>
  <si>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</si>
  <si>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</si>
  <si>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</si>
  <si>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</si>
  <si>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</si>
  <si>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</si>
  <si>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</si>
  <si>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</si>
  <si>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</si>
  <si>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</si>
  <si>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</si>
  <si>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</si>
  <si>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</si>
  <si>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</si>
  <si>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</si>
  <si>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</si>
  <si>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</si>
  <si>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</si>
  <si>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</si>
  <si>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</si>
  <si>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</si>
  <si>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</si>
  <si>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</si>
  <si>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</si>
  <si>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</si>
  <si>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</si>
  <si>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</si>
  <si>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</si>
  <si>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</si>
  <si>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</si>
  <si>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</si>
  <si>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</si>
  <si>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</si>
  <si>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</si>
  <si>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</si>
  <si>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</si>
  <si>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</si>
  <si>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</si>
  <si>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</si>
  <si>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</si>
  <si>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</si>
  <si>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</si>
  <si>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</si>
  <si>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</si>
  <si>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</si>
  <si>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</si>
  <si>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</si>
  <si>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</si>
  <si>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</si>
  <si>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</si>
  <si>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</si>
  <si>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</si>
  <si>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</si>
  <si>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</si>
  <si>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</si>
  <si>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</si>
  <si>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</si>
  <si>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</si>
  <si>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</si>
  <si>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</si>
  <si>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</si>
  <si>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</si>
  <si>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</si>
  <si>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</si>
  <si>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</si>
  <si>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</si>
  <si>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</si>
  <si>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</si>
  <si>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</si>
  <si>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</si>
  <si>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</si>
  <si>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</si>
  <si>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</si>
  <si>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</si>
  <si>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</si>
  <si>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</si>
  <si>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</si>
  <si>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</si>
  <si>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</si>
  <si>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</si>
  <si>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</si>
  <si>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</si>
  <si>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</si>
  <si>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</si>
  <si>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</si>
  <si>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</si>
  <si>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</si>
  <si>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</si>
  <si>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</si>
  <si>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</si>
  <si>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</si>
  <si>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</si>
  <si>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</si>
  <si>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</si>
  <si>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</si>
  <si>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</si>
  <si>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</si>
  <si>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</si>
  <si>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</si>
  <si>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</si>
  <si>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</si>
  <si>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</si>
  <si>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</si>
  <si>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</si>
  <si>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</si>
  <si>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</si>
  <si>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</si>
  <si>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</si>
  <si>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</si>
  <si>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</si>
  <si>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</si>
  <si>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</si>
  <si>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</si>
  <si>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</si>
  <si>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</si>
  <si>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</si>
  <si>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</si>
  <si>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</si>
  <si>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</si>
  <si>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</si>
  <si>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</si>
  <si>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</si>
  <si>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</si>
  <si>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</si>
  <si>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</si>
  <si>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</si>
  <si>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</si>
  <si>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</si>
  <si>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</si>
  <si>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</si>
  <si>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</si>
  <si>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</si>
  <si>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</si>
  <si>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</si>
  <si>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</si>
  <si>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</si>
  <si>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</si>
  <si>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</si>
  <si>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</si>
  <si>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</si>
  <si>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</si>
  <si>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</si>
  <si>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</si>
  <si>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</si>
  <si>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</si>
  <si>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</si>
  <si>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</si>
  <si>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</si>
  <si>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</si>
  <si>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</si>
  <si>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</si>
  <si>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</si>
  <si>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</si>
  <si>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</si>
  <si>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</si>
  <si>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</si>
  <si>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</si>
  <si>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</si>
  <si>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</si>
  <si>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</si>
  <si>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</si>
  <si>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</si>
  <si>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</si>
  <si>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</si>
  <si>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</si>
  <si>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</si>
  <si>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</si>
  <si>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</si>
  <si>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</si>
  <si>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</si>
  <si>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</si>
  <si>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</si>
  <si>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</si>
  <si>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</si>
  <si>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</si>
  <si>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</si>
  <si>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</si>
  <si>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</si>
  <si>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</si>
  <si>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</si>
  <si>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</si>
  <si>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</si>
  <si>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</si>
  <si>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</si>
  <si>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</si>
  <si>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</si>
  <si>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</si>
  <si>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</si>
  <si>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</si>
  <si>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</si>
  <si>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</si>
  <si>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</si>
  <si>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</si>
  <si>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</si>
  <si>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</si>
  <si>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</si>
  <si>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</si>
  <si>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</si>
  <si>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</si>
  <si>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</si>
  <si>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</si>
  <si>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</si>
  <si>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</si>
  <si>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</si>
  <si>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</si>
  <si>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</si>
  <si>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</si>
  <si>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</si>
  <si>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</si>
  <si>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</si>
  <si>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</si>
  <si>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</si>
  <si>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</si>
  <si>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</si>
  <si>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</si>
  <si>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</si>
  <si>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</si>
  <si>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</si>
  <si>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</si>
  <si>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</si>
  <si>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</si>
  <si>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</si>
  <si>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</si>
  <si>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</si>
  <si>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</si>
  <si>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</si>
  <si>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</si>
  <si>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</si>
  <si>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</si>
  <si>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</si>
  <si>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</si>
  <si>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</si>
  <si>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</si>
  <si>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</si>
  <si>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</si>
  <si>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</si>
  <si>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</si>
  <si>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</si>
  <si>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</si>
  <si>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</si>
  <si>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</si>
  <si>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</si>
  <si>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</si>
  <si>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</si>
  <si>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</si>
  <si>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</si>
  <si>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</si>
  <si>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</si>
  <si>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</si>
  <si>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</si>
  <si>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</si>
  <si>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</si>
  <si>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</si>
  <si>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</si>
  <si>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</si>
  <si>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</si>
  <si>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</si>
  <si>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</si>
  <si>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</si>
  <si>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</si>
  <si>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</si>
  <si>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</si>
  <si>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</si>
  <si>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</si>
  <si>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</si>
  <si>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</si>
  <si>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</si>
  <si>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</si>
  <si>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</si>
  <si>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</si>
  <si>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</si>
  <si>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</si>
  <si>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</si>
  <si>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</si>
  <si>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</si>
  <si>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</si>
  <si>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</si>
  <si>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</si>
  <si>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</si>
  <si>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</si>
  <si>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</si>
  <si>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</si>
  <si>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</si>
  <si>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</si>
  <si>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</si>
  <si>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</si>
  <si>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</si>
  <si>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</si>
  <si>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</si>
  <si>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</si>
  <si>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</si>
  <si>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</si>
  <si>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</si>
  <si>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</si>
  <si>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</si>
  <si>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</si>
  <si>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</si>
  <si>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</si>
  <si>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</si>
  <si>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</si>
  <si>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</si>
  <si>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</si>
  <si>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</si>
  <si>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</si>
  <si>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</si>
  <si>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</si>
  <si>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</si>
  <si>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</si>
  <si>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</si>
  <si>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</si>
  <si>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</si>
  <si>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</si>
  <si>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</si>
  <si>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</si>
  <si>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</si>
  <si>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</si>
  <si>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</si>
  <si>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</si>
  <si>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</si>
  <si>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</si>
  <si>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</si>
  <si>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</si>
  <si>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</si>
  <si>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</si>
  <si>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</si>
  <si>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</si>
  <si>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</si>
  <si>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</si>
  <si>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</si>
  <si>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</si>
  <si>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</si>
  <si>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</si>
  <si>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</si>
  <si>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</si>
  <si>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</si>
  <si>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</si>
  <si>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</si>
  <si>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</si>
  <si>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</si>
  <si>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</si>
  <si>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</si>
  <si>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</si>
  <si>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</si>
  <si>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</si>
  <si>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</si>
  <si>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</si>
  <si>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</si>
  <si>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</si>
  <si>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</si>
  <si>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</si>
  <si>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</si>
  <si>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</si>
  <si>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</si>
  <si>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</si>
  <si>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</si>
  <si>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</si>
  <si>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</si>
  <si>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</si>
  <si>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</si>
  <si>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</si>
  <si>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</si>
  <si>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</si>
  <si>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</si>
  <si>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</si>
  <si>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</si>
  <si>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</si>
  <si>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</si>
  <si>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</si>
  <si>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</si>
  <si>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</si>
  <si>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</si>
  <si>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</si>
  <si>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</si>
  <si>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</si>
  <si>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</si>
  <si>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</si>
  <si>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</si>
  <si>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</si>
  <si>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</si>
  <si>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</si>
  <si>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</si>
  <si>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</si>
  <si>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</si>
  <si>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</si>
  <si>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</si>
  <si>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</si>
  <si>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</si>
  <si>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</si>
  <si>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</si>
  <si>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</si>
  <si>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</si>
  <si>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</si>
  <si>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</si>
  <si>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</si>
  <si>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</si>
  <si>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</si>
  <si>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</si>
  <si>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</si>
  <si>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</si>
  <si>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</si>
  <si>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</si>
  <si>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</si>
  <si>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</si>
  <si>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</si>
  <si>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</si>
  <si>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</si>
  <si>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</si>
  <si>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</si>
  <si>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</si>
  <si>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</si>
  <si>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</si>
  <si>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</si>
  <si>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</si>
  <si>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</si>
  <si>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</si>
  <si>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</si>
  <si>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</si>
  <si>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</si>
  <si>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</si>
  <si>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</si>
  <si>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</si>
  <si>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</si>
  <si>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</si>
  <si>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</si>
  <si>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</si>
  <si>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</si>
  <si>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</si>
  <si>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</si>
  <si>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</si>
  <si>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</si>
  <si>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</si>
  <si>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</si>
  <si>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</si>
  <si>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</si>
  <si>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</si>
  <si>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</si>
  <si>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</si>
  <si>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</si>
  <si>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</si>
  <si>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</si>
  <si>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</si>
  <si>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</si>
  <si>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</si>
  <si>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</si>
  <si>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</si>
  <si>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</si>
  <si>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</si>
  <si>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</si>
  <si>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</si>
  <si>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</si>
  <si>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</si>
  <si>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</si>
  <si>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</si>
  <si>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</si>
  <si>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</si>
  <si>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</si>
  <si>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</si>
  <si>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</si>
  <si>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</si>
  <si>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</si>
  <si>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</si>
  <si>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</si>
  <si>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</si>
  <si>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</si>
  <si>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</si>
  <si>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</si>
  <si>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</si>
  <si>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</si>
  <si>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</si>
  <si>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</si>
  <si>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</si>
  <si>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</si>
  <si>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</si>
  <si>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</si>
  <si>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</si>
  <si>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</si>
  <si>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</si>
  <si>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</si>
  <si>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</si>
  <si>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</si>
  <si>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</si>
  <si>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</si>
  <si>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</si>
  <si>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</si>
  <si>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</si>
  <si>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</si>
  <si>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</si>
  <si>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</si>
  <si>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</si>
  <si>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</si>
  <si>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</si>
  <si>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</si>
  <si>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</si>
  <si>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</si>
  <si>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</si>
  <si>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</si>
  <si>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</si>
  <si>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</si>
  <si>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</si>
  <si>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</si>
  <si>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</si>
  <si>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</si>
  <si>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</si>
  <si>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</si>
  <si>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</si>
  <si>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</si>
  <si>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</si>
  <si>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</si>
  <si>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</si>
  <si>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</si>
  <si>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</si>
  <si>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</si>
  <si>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</si>
  <si>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</si>
  <si>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</si>
  <si>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</si>
  <si>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</si>
  <si>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</si>
  <si>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</si>
  <si>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</si>
  <si>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</si>
  <si>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</si>
  <si>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</si>
  <si>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</si>
  <si>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</si>
  <si>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</si>
  <si>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</si>
  <si>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</si>
  <si>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</si>
  <si>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</si>
  <si>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</si>
  <si>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</si>
  <si>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</si>
  <si>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</si>
  <si>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</si>
  <si>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</si>
  <si>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</si>
  <si>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</si>
  <si>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</si>
  <si>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</si>
  <si>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</si>
  <si>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</si>
  <si>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</si>
  <si>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</si>
  <si>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</si>
  <si>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</si>
  <si>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</si>
  <si>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</si>
  <si>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</si>
  <si>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</si>
  <si>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</si>
  <si>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</si>
  <si>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</si>
  <si>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</si>
  <si>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</si>
  <si>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</si>
  <si>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</si>
  <si>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</si>
  <si>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</si>
  <si>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</si>
  <si>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</si>
  <si>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</si>
  <si>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</si>
  <si>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</si>
  <si>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</si>
  <si>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</si>
  <si>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</si>
  <si>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</si>
  <si>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</si>
  <si>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</si>
  <si>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</si>
  <si>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</si>
  <si>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</si>
  <si>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</si>
  <si>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</si>
  <si>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</si>
  <si>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</si>
  <si>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</si>
  <si>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</si>
  <si>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</si>
  <si>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</si>
  <si>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</si>
  <si>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</si>
  <si>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</si>
  <si>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</si>
  <si>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</si>
  <si>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</si>
  <si>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</si>
  <si>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</si>
  <si>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</si>
  <si>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</si>
  <si>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</si>
  <si>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</si>
  <si>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</si>
  <si>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</si>
  <si>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</si>
  <si>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</si>
  <si>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</si>
  <si>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</si>
  <si>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</si>
  <si>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</si>
  <si>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</si>
  <si>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</si>
  <si>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</si>
  <si>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</si>
  <si>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</si>
  <si>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</si>
  <si>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</si>
  <si>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</si>
  <si>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</si>
  <si>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</si>
  <si>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</si>
  <si>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</si>
  <si>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</si>
  <si>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</si>
  <si>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</si>
  <si>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</si>
  <si>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</si>
  <si>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</si>
  <si>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</si>
  <si>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</si>
  <si>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</si>
  <si>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</si>
  <si>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</si>
  <si>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</si>
  <si>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</si>
  <si>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</si>
  <si>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</si>
  <si>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</si>
  <si>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</si>
  <si>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</si>
  <si>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</si>
  <si>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</si>
  <si>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</si>
  <si>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</si>
  <si>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</si>
  <si>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</si>
  <si>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</si>
  <si>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</si>
  <si>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</si>
  <si>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</si>
  <si>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</si>
  <si>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</si>
  <si>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</si>
  <si>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</si>
  <si>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</si>
  <si>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</si>
  <si>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</si>
  <si>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</si>
  <si>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</si>
  <si>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</si>
  <si>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</si>
  <si>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</si>
  <si>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</si>
  <si>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</si>
  <si>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</si>
  <si>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</si>
  <si>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</si>
  <si>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</si>
  <si>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</si>
  <si>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</si>
  <si>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</si>
  <si>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</si>
  <si>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</si>
  <si>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</si>
  <si>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</si>
  <si>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</si>
  <si>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</si>
  <si>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</si>
  <si>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</si>
  <si>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</si>
  <si>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</si>
  <si>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</si>
  <si>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</si>
  <si>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</si>
  <si>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</si>
  <si>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</si>
  <si>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</si>
  <si>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</si>
  <si>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</si>
  <si>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</si>
  <si>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</si>
  <si>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</si>
  <si>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</si>
  <si>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</si>
  <si>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</si>
  <si>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</si>
  <si>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</si>
  <si>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</si>
  <si>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</si>
  <si>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</si>
  <si>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</si>
  <si>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</si>
  <si>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</si>
  <si>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</si>
  <si>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</si>
  <si>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</si>
  <si>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</si>
  <si>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</si>
  <si>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</si>
  <si>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</si>
  <si>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</si>
  <si>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</si>
  <si>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</si>
  <si>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</si>
  <si>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</si>
  <si>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</si>
  <si>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</si>
  <si>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</si>
  <si>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</si>
  <si>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</si>
  <si>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</si>
  <si>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</si>
  <si>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</si>
  <si>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</si>
  <si>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</si>
  <si>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</si>
  <si>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</si>
  <si>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</si>
  <si>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</si>
  <si>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</si>
  <si>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</si>
  <si>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</si>
  <si>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</si>
  <si>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</si>
  <si>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</si>
  <si>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</si>
  <si>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</si>
  <si>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</si>
  <si>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</si>
  <si>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</si>
  <si>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</si>
  <si>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</si>
  <si>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</si>
  <si>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</si>
  <si>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</si>
  <si>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</si>
  <si>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</si>
  <si>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</si>
  <si>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</si>
  <si>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</si>
  <si>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</si>
  <si>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</si>
  <si>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</si>
  <si>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</si>
  <si>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</si>
  <si>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</si>
  <si>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</si>
  <si>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</si>
  <si>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</si>
  <si>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</si>
  <si>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</si>
  <si>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</si>
  <si>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</si>
  <si>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</si>
  <si>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</si>
  <si>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</si>
  <si>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</si>
  <si>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</si>
  <si>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</si>
  <si>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</si>
  <si>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</si>
  <si>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</si>
  <si>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</si>
  <si>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</si>
  <si>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</si>
  <si>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</si>
  <si>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</si>
  <si>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</si>
  <si>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</si>
  <si>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</si>
  <si>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</si>
  <si>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</si>
  <si>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</si>
  <si>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</si>
  <si>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</si>
  <si>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</si>
  <si>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</si>
  <si>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</si>
  <si>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</si>
  <si>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</si>
  <si>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</si>
  <si>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</si>
  <si>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</si>
  <si>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</si>
  <si>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</si>
  <si>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</si>
  <si>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</si>
  <si>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</si>
  <si>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</si>
  <si>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</si>
  <si>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</si>
  <si>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</si>
  <si>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</si>
  <si>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</si>
  <si>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</si>
  <si>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</si>
  <si>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</si>
  <si>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</si>
  <si>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</si>
  <si>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</si>
  <si>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</si>
  <si>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</si>
  <si>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</si>
  <si>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</si>
  <si>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</si>
  <si>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</si>
  <si>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</si>
  <si>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</si>
  <si>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</si>
  <si>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</si>
  <si>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</si>
  <si>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</si>
  <si>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</si>
  <si>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</si>
  <si>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</si>
  <si>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</si>
  <si>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</si>
  <si>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</si>
  <si>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</si>
  <si>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</si>
  <si>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</si>
  <si>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</si>
  <si>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</si>
  <si>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</si>
  <si>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</si>
  <si>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</si>
  <si>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</si>
  <si>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</si>
  <si>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</si>
  <si>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</si>
  <si>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</si>
  <si>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</si>
  <si>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</si>
  <si>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</si>
  <si>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</si>
  <si>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</si>
  <si>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</si>
  <si>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</si>
  <si>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</si>
  <si>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</si>
  <si>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</si>
  <si>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</si>
  <si>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</si>
  <si>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</si>
  <si>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</si>
  <si>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</si>
  <si>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</si>
  <si>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</si>
  <si>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</si>
  <si>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</si>
  <si>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</si>
  <si>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</si>
  <si>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</si>
  <si>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</si>
  <si>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</si>
  <si>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</si>
  <si>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</si>
  <si>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</si>
  <si>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</si>
  <si>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</si>
  <si>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</si>
  <si>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</si>
  <si>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</si>
  <si>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</si>
  <si>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</si>
  <si>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</si>
  <si>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</si>
  <si>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</si>
  <si>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</si>
  <si>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</si>
  <si>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</si>
  <si>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</si>
  <si>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</si>
  <si>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</si>
  <si>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</si>
  <si>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</si>
  <si>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</si>
  <si>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</si>
  <si>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</si>
  <si>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</si>
  <si>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</si>
  <si>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</si>
  <si>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</si>
  <si>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</si>
  <si>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</si>
  <si>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</si>
  <si>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</si>
  <si>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</si>
  <si>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</si>
  <si>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</si>
  <si>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</si>
  <si>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</si>
  <si>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</si>
  <si>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</si>
  <si>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</si>
  <si>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</si>
  <si>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</si>
  <si>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</si>
  <si>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</si>
  <si>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</si>
  <si>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</si>
  <si>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</si>
  <si>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</si>
  <si>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</si>
  <si>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</si>
  <si>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</si>
  <si>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</si>
  <si>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</si>
  <si>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</si>
  <si>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</si>
  <si>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</si>
  <si>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</si>
  <si>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</si>
  <si>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</si>
  <si>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</si>
  <si>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</si>
  <si>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</si>
  <si>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</si>
  <si>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</si>
  <si>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</si>
  <si>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</si>
  <si>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</si>
  <si>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</si>
  <si>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</si>
  <si>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</si>
  <si>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</si>
  <si>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</si>
  <si>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</si>
  <si>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</si>
  <si>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</si>
  <si>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</si>
  <si>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</si>
  <si>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</si>
  <si>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</si>
  <si>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</si>
  <si>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</si>
  <si>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</si>
  <si>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</si>
  <si>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</si>
  <si>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</si>
  <si>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</si>
  <si>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</si>
  <si>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</si>
  <si>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</si>
  <si>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</si>
  <si>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</si>
  <si>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</si>
  <si>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</si>
  <si>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</si>
  <si>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</si>
  <si>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</si>
  <si>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</si>
  <si>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</si>
  <si>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</si>
  <si>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</si>
  <si>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</si>
  <si>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</si>
  <si>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</si>
  <si>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</si>
  <si>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</si>
  <si>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</si>
  <si>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</si>
  <si>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</si>
  <si>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</si>
  <si>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</si>
  <si>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</si>
  <si>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</si>
  <si>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</si>
  <si>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</si>
  <si>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</si>
  <si>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</si>
  <si>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</si>
  <si>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</si>
  <si>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</si>
  <si>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</si>
  <si>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</si>
  <si>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</si>
  <si>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</si>
  <si>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</si>
  <si>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</si>
  <si>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</si>
  <si>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</si>
  <si>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</si>
  <si>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</si>
  <si>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</si>
  <si>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</si>
  <si>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</si>
  <si>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</si>
  <si>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</si>
  <si>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</si>
  <si>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</si>
  <si>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</si>
  <si>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</si>
  <si>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</si>
  <si>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</si>
  <si>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</si>
  <si>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</si>
  <si>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</si>
  <si>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</si>
  <si>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</si>
  <si>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</si>
  <si>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</si>
  <si>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</si>
  <si>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</si>
  <si>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</si>
  <si>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</si>
  <si>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</si>
  <si>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</si>
  <si>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</si>
  <si>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</si>
  <si>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</si>
  <si>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</si>
  <si>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</si>
  <si>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</si>
  <si>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</si>
  <si>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</si>
  <si>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</si>
  <si>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</si>
  <si>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</si>
  <si>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</si>
  <si>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</si>
  <si>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</si>
  <si>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</si>
  <si>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</si>
  <si>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</si>
  <si>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</si>
  <si>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</si>
  <si>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</si>
  <si>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</si>
  <si>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</si>
  <si>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</si>
  <si>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</si>
  <si>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</si>
  <si>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</si>
  <si>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</si>
  <si>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</si>
  <si>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</si>
  <si>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</si>
  <si>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</si>
  <si>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</si>
  <si>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</si>
  <si>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</si>
  <si>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</si>
  <si>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</si>
  <si>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</si>
  <si>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</si>
  <si>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</si>
  <si>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</si>
  <si>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</si>
  <si>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</si>
  <si>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</si>
  <si>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</si>
  <si>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</si>
  <si>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</si>
  <si>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</si>
  <si>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</si>
  <si>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</si>
  <si>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</si>
  <si>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</si>
  <si>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</si>
  <si>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</si>
  <si>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</si>
  <si>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</si>
  <si>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</si>
  <si>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</si>
  <si>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</si>
  <si>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</si>
  <si>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</si>
  <si>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</si>
  <si>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</si>
  <si>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</si>
  <si>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</si>
  <si>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</si>
  <si>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</si>
  <si>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</si>
  <si>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</si>
  <si>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</si>
  <si>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</si>
  <si>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</si>
  <si>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</si>
  <si>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</si>
  <si>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</si>
  <si>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</si>
  <si>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</si>
  <si>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</si>
  <si>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</si>
  <si>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</si>
  <si>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</si>
  <si>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</si>
  <si>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</si>
  <si>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</si>
  <si>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</si>
  <si>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</si>
  <si>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</si>
  <si>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</si>
  <si>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</si>
  <si>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</si>
  <si>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</si>
  <si>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</si>
  <si>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</si>
  <si>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</si>
  <si>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</si>
  <si>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</si>
  <si>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</si>
  <si>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</si>
  <si>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</si>
  <si>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</si>
  <si>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</si>
  <si>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</si>
  <si>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</si>
  <si>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</si>
  <si>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</si>
  <si>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</si>
  <si>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</si>
  <si>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</si>
  <si>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</si>
  <si>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</si>
  <si>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</si>
  <si>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</si>
  <si>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</si>
  <si>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</si>
  <si>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</si>
  <si>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</si>
  <si>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</si>
  <si>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</si>
  <si>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</si>
  <si>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</si>
  <si>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</si>
  <si>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</si>
  <si>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</si>
  <si>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</si>
  <si>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</si>
  <si>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</si>
  <si>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</si>
  <si>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</si>
  <si>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</si>
  <si>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</si>
  <si>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</si>
  <si>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</si>
  <si>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</si>
  <si>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</si>
  <si>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</si>
  <si>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</si>
  <si>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</si>
  <si>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</si>
  <si>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</si>
  <si>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</si>
  <si>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</si>
  <si>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</si>
  <si>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</si>
  <si>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</si>
  <si>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</si>
  <si>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</si>
  <si>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</si>
  <si>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</si>
  <si>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</si>
  <si>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</si>
  <si>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</si>
  <si>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</si>
  <si>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</si>
  <si>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</si>
  <si>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</si>
  <si>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</si>
  <si>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</si>
  <si>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</si>
  <si>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</si>
  <si>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</si>
  <si>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</si>
  <si>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</si>
  <si>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</si>
  <si>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</si>
  <si>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</si>
  <si>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</si>
  <si>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</si>
  <si>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</si>
  <si>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</si>
  <si>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</si>
  <si>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</si>
  <si>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</si>
  <si>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</si>
  <si>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</si>
  <si>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</si>
  <si>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</si>
  <si>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</si>
  <si>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</si>
  <si>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</si>
  <si>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</si>
  <si>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</si>
  <si>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</si>
  <si>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</si>
  <si>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</si>
  <si>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</si>
  <si>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</si>
  <si>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</si>
  <si>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</si>
  <si>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</si>
  <si>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</si>
  <si>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</si>
  <si>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</si>
  <si>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</si>
  <si>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</si>
  <si>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</si>
  <si>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</si>
  <si>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</si>
  <si>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</si>
  <si>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</si>
  <si>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</si>
  <si>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</si>
  <si>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</si>
  <si>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</si>
  <si>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</si>
  <si>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</si>
  <si>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</si>
  <si>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</si>
  <si>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</si>
  <si>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</si>
  <si>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</si>
  <si>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</si>
  <si>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</si>
  <si>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</si>
  <si>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</si>
  <si>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</si>
  <si>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</si>
  <si>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</si>
  <si>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</si>
  <si>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</si>
  <si>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</si>
  <si>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</si>
  <si>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</si>
  <si>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</si>
  <si>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</si>
  <si>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</si>
  <si>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</si>
  <si>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</si>
  <si>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</si>
  <si>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</si>
  <si>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</si>
  <si>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</si>
  <si>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</si>
  <si>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</si>
  <si>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</si>
  <si>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</si>
  <si>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</si>
  <si>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</si>
  <si>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</si>
  <si>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</si>
  <si>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</si>
  <si>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</si>
  <si>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</si>
  <si>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</si>
  <si>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</si>
  <si>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</si>
  <si>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</si>
  <si>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</si>
  <si>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</si>
  <si>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</si>
  <si>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</si>
  <si>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</si>
  <si>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</si>
  <si>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</si>
  <si>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</si>
  <si>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</si>
  <si>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</si>
  <si>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</si>
  <si>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</si>
  <si>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</si>
  <si>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</si>
  <si>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</si>
  <si>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</si>
  <si>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</si>
  <si>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</si>
  <si>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</si>
  <si>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</si>
  <si>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</si>
  <si>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</si>
  <si>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</si>
  <si>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</si>
  <si>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</si>
  <si>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</si>
  <si>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</si>
  <si>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</si>
  <si>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</si>
  <si>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</si>
  <si>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</si>
  <si>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</si>
  <si>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</si>
  <si>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</si>
  <si>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</si>
  <si>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</si>
  <si>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</si>
  <si>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</si>
  <si>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</si>
  <si>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</si>
  <si>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</si>
  <si>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</si>
  <si>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</si>
  <si>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</si>
  <si>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</si>
  <si>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</si>
  <si>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</si>
  <si>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</si>
  <si>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</si>
  <si>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</si>
  <si>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</si>
  <si>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</si>
  <si>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</si>
  <si>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</si>
  <si>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</si>
  <si>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</si>
  <si>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</si>
  <si>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</si>
  <si>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</si>
  <si>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</si>
  <si>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</si>
  <si>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</si>
  <si>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</si>
  <si>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</si>
  <si>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</si>
  <si>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</si>
  <si>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</si>
  <si>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</si>
  <si>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</si>
  <si>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</si>
  <si>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</si>
  <si>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</si>
  <si>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</si>
  <si>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</si>
  <si>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</si>
  <si>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</si>
  <si>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</si>
  <si>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</si>
  <si>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</si>
  <si>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</si>
  <si>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</si>
  <si>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</si>
  <si>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</si>
  <si>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</si>
  <si>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</si>
  <si>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</si>
  <si>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</si>
  <si>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</si>
  <si>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</si>
  <si>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</si>
  <si>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</si>
  <si>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</si>
  <si>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</si>
  <si>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</si>
  <si>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</si>
  <si>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</si>
  <si>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</si>
  <si>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</si>
  <si>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</si>
  <si>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</si>
  <si>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</si>
  <si>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</si>
  <si>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</si>
  <si>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</si>
  <si>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</si>
  <si>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</si>
  <si>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</si>
  <si>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</si>
  <si>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</si>
  <si>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</si>
  <si>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</si>
  <si>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</si>
  <si>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</si>
  <si>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</si>
  <si>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</si>
  <si>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</si>
  <si>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</si>
  <si>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</si>
  <si>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</si>
  <si>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</si>
  <si>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</si>
  <si>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</si>
  <si>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</si>
  <si>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</si>
  <si>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</si>
  <si>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</si>
  <si>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</si>
  <si>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</si>
  <si>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</si>
  <si>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</si>
  <si>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</si>
  <si>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</si>
  <si>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</si>
  <si>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</si>
  <si>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</si>
  <si>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</si>
  <si>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</si>
  <si>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</si>
  <si>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</si>
  <si>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</si>
  <si>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</si>
  <si>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</si>
  <si>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</si>
  <si>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</si>
  <si>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</si>
  <si>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</si>
  <si>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</si>
  <si>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</si>
  <si>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</si>
  <si>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</si>
  <si>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</si>
  <si>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</si>
  <si>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</si>
  <si>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</si>
  <si>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</si>
  <si>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</si>
  <si>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</si>
  <si>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</si>
  <si>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</si>
  <si>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</si>
  <si>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</si>
  <si>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</si>
  <si>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</si>
  <si>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</si>
  <si>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</si>
  <si>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</si>
  <si>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</si>
  <si>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</si>
  <si>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</si>
  <si>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</si>
  <si>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</si>
  <si>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</si>
  <si>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</si>
  <si>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</si>
  <si>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</si>
  <si>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</si>
  <si>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</si>
  <si>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</si>
  <si>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</si>
  <si>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</si>
  <si>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</si>
  <si>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</si>
  <si>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</si>
  <si>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</si>
  <si>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</si>
  <si>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</si>
  <si>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</si>
  <si>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</si>
  <si>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</si>
  <si>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</si>
  <si>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</si>
  <si>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</si>
  <si>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</si>
  <si>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</si>
  <si>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</si>
  <si>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</si>
  <si>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</si>
  <si>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</si>
  <si>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</si>
  <si>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</si>
  <si>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</si>
  <si>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</si>
  <si>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</si>
  <si>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</si>
  <si>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</si>
  <si>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</si>
  <si>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</si>
  <si>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</si>
  <si>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</si>
  <si>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</si>
  <si>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</si>
  <si>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</si>
  <si>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</si>
  <si>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</si>
  <si>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</si>
  <si>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</si>
  <si>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</si>
  <si>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</si>
  <si>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</si>
  <si>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</si>
  <si>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</si>
  <si>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</si>
  <si>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</si>
  <si>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</si>
  <si>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</si>
  <si>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</si>
  <si>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</si>
  <si>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</si>
  <si>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</si>
  <si>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</si>
  <si>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</si>
  <si>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</si>
  <si>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</si>
  <si>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</si>
  <si>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</si>
  <si>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</si>
  <si>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</si>
  <si>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</si>
  <si>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</si>
  <si>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</si>
  <si>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</si>
  <si>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</si>
  <si>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</si>
  <si>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</si>
  <si>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</si>
  <si>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</si>
  <si>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</si>
  <si>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</si>
  <si>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</si>
  <si>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</si>
  <si>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</si>
  <si>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</si>
  <si>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</si>
  <si>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</si>
  <si>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</si>
  <si>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</si>
  <si>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</si>
  <si>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</si>
  <si>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</si>
  <si>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</si>
  <si>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</si>
  <si>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</si>
  <si>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</si>
  <si>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</si>
  <si>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</si>
  <si>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</si>
  <si>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</si>
  <si>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</si>
  <si>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</si>
  <si>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</si>
  <si>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</si>
  <si>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</si>
  <si>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</si>
  <si>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</si>
  <si>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</si>
  <si>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</si>
  <si>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</si>
  <si>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</si>
  <si>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</si>
  <si>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</si>
  <si>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</si>
  <si>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</si>
  <si>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</si>
  <si>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</si>
  <si>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</si>
  <si>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</si>
  <si>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</si>
  <si>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</si>
  <si>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</si>
  <si>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</si>
  <si>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</si>
  <si>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</si>
  <si>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</si>
  <si>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</si>
  <si>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</si>
  <si>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</si>
  <si>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</si>
  <si>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</si>
  <si>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</si>
  <si>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</si>
  <si>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</si>
  <si>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</si>
  <si>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</si>
  <si>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</si>
  <si>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</si>
  <si>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</si>
  <si>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</si>
  <si>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</si>
  <si>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</si>
  <si>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</si>
  <si>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</si>
  <si>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</si>
  <si>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</si>
  <si>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</si>
  <si>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</si>
  <si>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</si>
  <si>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</si>
  <si>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</si>
  <si>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</si>
  <si>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</si>
  <si>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</si>
  <si>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</si>
  <si>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</si>
  <si>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</si>
  <si>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</si>
  <si>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</si>
  <si>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</si>
  <si>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</si>
  <si>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</si>
  <si>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</si>
  <si>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</si>
  <si>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</si>
  <si>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</si>
  <si>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</si>
  <si>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</si>
  <si>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</si>
  <si>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</si>
  <si>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</si>
  <si>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</si>
  <si>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</si>
  <si>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</si>
  <si>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</si>
  <si>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</si>
  <si>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</si>
  <si>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</si>
  <si>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</si>
  <si>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</si>
  <si>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</si>
  <si>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</si>
  <si>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</si>
  <si>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</si>
  <si>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</si>
  <si>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</si>
  <si>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</si>
  <si>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</si>
  <si>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</si>
  <si>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</si>
  <si>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</si>
  <si>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</si>
  <si>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</si>
  <si>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</si>
  <si>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</si>
  <si>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</si>
  <si>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</si>
  <si>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</si>
  <si>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</si>
  <si>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</si>
  <si>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</si>
  <si>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</si>
  <si>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</si>
  <si>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</si>
  <si>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</si>
  <si>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</si>
  <si>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</si>
  <si>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</si>
  <si>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</si>
  <si>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</si>
  <si>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</si>
  <si>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</si>
  <si>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</si>
  <si>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</si>
  <si>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</si>
  <si>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</si>
  <si>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</si>
  <si>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</si>
  <si>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</si>
  <si>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</si>
  <si>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</si>
  <si>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</si>
  <si>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</si>
  <si>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</si>
  <si>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</si>
  <si>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</si>
  <si>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</si>
  <si>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</si>
  <si>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</si>
  <si>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</si>
  <si>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</si>
  <si>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</si>
  <si>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</si>
  <si>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</si>
  <si>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</si>
  <si>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</si>
  <si>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</si>
  <si>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</si>
  <si>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</si>
  <si>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</si>
  <si>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</si>
  <si>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</si>
  <si>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</si>
  <si>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</si>
  <si>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</si>
  <si>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</si>
  <si>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</si>
  <si>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</si>
  <si>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</si>
  <si>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</si>
  <si>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</si>
  <si>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</si>
  <si>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</si>
  <si>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</si>
  <si>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</si>
  <si>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</si>
  <si>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</si>
  <si>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</si>
  <si>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</si>
  <si>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</si>
  <si>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</si>
  <si>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</si>
  <si>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</si>
  <si>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</si>
  <si>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</si>
  <si>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</si>
  <si>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</si>
  <si>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</si>
  <si>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</si>
  <si>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</si>
  <si>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</si>
  <si>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</si>
  <si>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</si>
  <si>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</si>
  <si>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</si>
  <si>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</si>
  <si>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</si>
  <si>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</si>
  <si>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</si>
  <si>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</si>
  <si>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</si>
  <si>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</si>
  <si>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</si>
  <si>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</si>
  <si>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</si>
  <si>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</si>
  <si>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</si>
  <si>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</si>
  <si>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</si>
  <si>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</si>
  <si>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</si>
  <si>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</si>
  <si>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</si>
  <si>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</si>
  <si>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</si>
  <si>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</si>
  <si>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</si>
  <si>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</si>
  <si>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</si>
  <si>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</si>
  <si>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</si>
  <si>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</si>
  <si>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</si>
  <si>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</si>
  <si>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</si>
  <si>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</si>
  <si>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</si>
  <si>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</si>
  <si>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</si>
  <si>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</si>
  <si>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</si>
  <si>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</si>
  <si>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</si>
  <si>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</si>
  <si>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</si>
  <si>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</si>
  <si>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</si>
  <si>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</si>
  <si>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</si>
  <si>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</si>
  <si>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</si>
  <si>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</si>
  <si>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</si>
  <si>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</si>
  <si>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</si>
  <si>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</si>
  <si>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</si>
  <si>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</si>
  <si>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</si>
  <si>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</si>
  <si>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</si>
  <si>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</si>
  <si>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</si>
  <si>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</si>
  <si>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</si>
  <si>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</si>
  <si>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</si>
  <si>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</si>
  <si>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</si>
  <si>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</si>
  <si>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</si>
  <si>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</si>
  <si>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</si>
  <si>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</si>
  <si>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</si>
  <si>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</si>
  <si>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</si>
  <si>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</si>
  <si>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</si>
  <si>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</si>
  <si>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</si>
  <si>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</si>
  <si>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</si>
  <si>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</si>
  <si>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</si>
  <si>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</si>
  <si>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</si>
  <si>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</si>
  <si>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</si>
  <si>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</si>
  <si>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</si>
  <si>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</si>
  <si>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</si>
  <si>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</si>
  <si>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</si>
  <si>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</si>
  <si>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</si>
  <si>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</si>
  <si>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</si>
  <si>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</si>
  <si>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</si>
  <si>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</si>
  <si>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</si>
  <si>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</si>
  <si>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</si>
  <si>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</si>
  <si>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</si>
  <si>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</si>
  <si>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</si>
  <si>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</si>
  <si>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</si>
  <si>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</si>
  <si>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</si>
  <si>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</si>
  <si>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</si>
  <si>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</si>
  <si>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</si>
  <si>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</si>
  <si>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</si>
  <si>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</si>
  <si>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</si>
  <si>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</si>
  <si>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</si>
  <si>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</si>
  <si>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</si>
  <si>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</si>
  <si>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</si>
  <si>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</si>
  <si>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</si>
  <si>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</si>
  <si>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</si>
  <si>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</si>
  <si>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</si>
  <si>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</si>
  <si>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</si>
  <si>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</si>
  <si>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</si>
  <si>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</si>
  <si>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</si>
  <si>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</si>
  <si>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</si>
  <si>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</si>
  <si>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</si>
  <si>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</si>
  <si>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</si>
  <si>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</si>
  <si>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</si>
  <si>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</si>
  <si>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</si>
  <si>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</si>
  <si>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</si>
  <si>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</si>
  <si>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</si>
  <si>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</si>
  <si>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</si>
  <si>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</si>
  <si>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</si>
  <si>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</si>
  <si>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</si>
  <si>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</si>
  <si>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</si>
  <si>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</si>
  <si>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</si>
  <si>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</si>
  <si>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</si>
  <si>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</si>
  <si>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</si>
  <si>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</si>
  <si>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</si>
  <si>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</si>
  <si>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</si>
  <si>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</si>
  <si>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</si>
  <si>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</si>
  <si>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</si>
  <si>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</si>
  <si>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</si>
  <si>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</si>
  <si>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</si>
  <si>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</si>
  <si>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</si>
  <si>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</si>
  <si>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</si>
  <si>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</si>
  <si>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</si>
  <si>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</si>
  <si>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</si>
  <si>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</si>
  <si>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</si>
  <si>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</si>
  <si>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</si>
  <si>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</si>
  <si>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</si>
  <si>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</si>
  <si>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</si>
  <si>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</si>
  <si>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</si>
  <si>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</si>
  <si>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</si>
  <si>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</si>
  <si>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</si>
  <si>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</si>
  <si>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</si>
  <si>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</si>
  <si>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</si>
  <si>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</si>
  <si>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</si>
  <si>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</si>
  <si>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</si>
  <si>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</si>
  <si>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</si>
  <si>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</si>
  <si>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</si>
  <si>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</si>
  <si>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</si>
  <si>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</si>
  <si>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</si>
  <si>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</si>
  <si>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</si>
  <si>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</si>
  <si>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</si>
  <si>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</si>
  <si>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</si>
  <si>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</si>
  <si>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</si>
  <si>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</si>
  <si>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</si>
  <si>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</si>
  <si>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</si>
  <si>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</si>
  <si>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</si>
  <si>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</si>
  <si>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</si>
  <si>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</si>
  <si>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</si>
  <si>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</si>
  <si>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</si>
  <si>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</si>
  <si>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</si>
  <si>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</si>
  <si>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</si>
  <si>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</si>
  <si>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</si>
  <si>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</si>
  <si>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</si>
  <si>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</si>
  <si>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</si>
  <si>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</si>
  <si>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</si>
  <si>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</si>
  <si>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</si>
  <si>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</si>
  <si>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</si>
  <si>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</si>
  <si>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</si>
  <si>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</si>
  <si>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</si>
  <si>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</si>
  <si>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</si>
  <si>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</si>
  <si>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</si>
  <si>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</si>
  <si>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</si>
  <si>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</si>
  <si>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</si>
  <si>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</si>
  <si>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</si>
  <si>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</si>
  <si>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</si>
  <si>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</si>
  <si>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</si>
  <si>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</si>
  <si>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</si>
  <si>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</si>
  <si>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</si>
  <si>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</si>
  <si>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</si>
  <si>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</si>
  <si>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</si>
  <si>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</si>
  <si>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</si>
  <si>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</si>
  <si>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</si>
  <si>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</si>
  <si>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</si>
  <si>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</si>
  <si>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</si>
  <si>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</si>
  <si>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</si>
  <si>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</si>
  <si>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</si>
  <si>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</si>
  <si>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</si>
  <si>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</si>
  <si>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</si>
  <si>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</si>
  <si>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</si>
  <si>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</si>
  <si>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</si>
  <si>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</si>
  <si>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</si>
  <si>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</si>
  <si>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</si>
  <si>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</si>
  <si>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</si>
  <si>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</si>
  <si>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</si>
  <si>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</si>
  <si>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</si>
  <si>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</si>
  <si>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</si>
  <si>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</si>
  <si>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</si>
  <si>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</si>
  <si>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</si>
  <si>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</si>
  <si>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</si>
  <si>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</si>
  <si>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</si>
  <si>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</si>
  <si>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</si>
  <si>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</si>
  <si>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</si>
  <si>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</si>
  <si>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</si>
  <si>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</si>
  <si>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</si>
  <si>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</si>
  <si>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</si>
  <si>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</si>
  <si>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</si>
  <si>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</si>
  <si>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</si>
  <si>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</si>
  <si>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</si>
  <si>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</si>
  <si>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</si>
  <si>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</si>
  <si>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</si>
  <si>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</si>
  <si>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</si>
  <si>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</si>
  <si>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</si>
  <si>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</si>
  <si>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</si>
  <si>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</si>
  <si>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</si>
  <si>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</si>
  <si>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</si>
  <si>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</si>
  <si>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</si>
  <si>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</si>
  <si>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</si>
  <si>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</si>
  <si>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</si>
  <si>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</si>
  <si>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</si>
  <si>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</si>
  <si>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</si>
  <si>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</si>
  <si>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</si>
  <si>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</si>
  <si>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</si>
  <si>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</si>
  <si>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</si>
  <si>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</si>
  <si>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</si>
  <si>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</si>
  <si>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</si>
  <si>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</si>
  <si>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</si>
  <si>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</si>
  <si>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</si>
  <si>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</si>
  <si>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</si>
  <si>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</si>
  <si>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</si>
  <si>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</si>
  <si>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</si>
  <si>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</si>
  <si>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</si>
  <si>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</si>
  <si>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</si>
  <si>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</si>
  <si>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</si>
  <si>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</si>
  <si>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</si>
  <si>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</si>
  <si>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</si>
  <si>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</si>
  <si>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</si>
  <si>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</si>
  <si>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</si>
  <si>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</si>
  <si>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</si>
  <si>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</si>
  <si>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</si>
  <si>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</si>
  <si>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</si>
  <si>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</si>
  <si>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</si>
  <si>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</si>
  <si>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</si>
  <si>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</si>
  <si>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</si>
  <si>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</si>
  <si>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</si>
  <si>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</si>
  <si>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</si>
  <si>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</si>
  <si>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</si>
  <si>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</si>
  <si>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</si>
  <si>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</si>
  <si>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</si>
  <si>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</si>
  <si>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</si>
  <si>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</si>
  <si>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</si>
  <si>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</si>
  <si>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</si>
  <si>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</si>
  <si>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</si>
  <si>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</si>
  <si>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</si>
  <si>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</si>
  <si>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</si>
  <si>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</si>
  <si>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</si>
  <si>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</si>
  <si>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</si>
  <si>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</si>
  <si>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</si>
  <si>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</si>
  <si>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</si>
  <si>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</si>
  <si>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</si>
  <si>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</si>
  <si>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</si>
  <si>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</si>
  <si>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</si>
  <si>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</si>
  <si>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</si>
  <si>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</si>
  <si>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</si>
  <si>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</si>
  <si>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</si>
  <si>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</si>
  <si>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</si>
  <si>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</si>
  <si>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</si>
  <si>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</si>
  <si>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</si>
  <si>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</si>
  <si>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</si>
  <si>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</si>
  <si>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</si>
  <si>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</si>
  <si>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</si>
  <si>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</si>
  <si>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</si>
  <si>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</si>
  <si>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</si>
  <si>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</si>
  <si>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</si>
  <si>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</si>
  <si>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</si>
  <si>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</si>
  <si>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</si>
  <si>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</si>
  <si>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</si>
  <si>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</si>
  <si>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</si>
  <si>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</si>
  <si>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</si>
  <si>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</si>
  <si>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</si>
  <si>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</si>
  <si>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</si>
  <si>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</si>
  <si>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</si>
  <si>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</si>
  <si>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</si>
  <si>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</si>
  <si>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</si>
  <si>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</si>
  <si>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</si>
  <si>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</si>
  <si>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</si>
  <si>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</si>
  <si>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</si>
  <si>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</si>
  <si>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</si>
  <si>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</si>
  <si>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</si>
  <si>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</si>
  <si>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</si>
  <si>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</si>
  <si>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</si>
  <si>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</si>
  <si>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</si>
  <si>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</si>
  <si>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</si>
  <si>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</si>
  <si>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</si>
  <si>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</si>
  <si>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</si>
  <si>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</si>
  <si>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</si>
  <si>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</si>
  <si>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</si>
  <si>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</si>
  <si>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</si>
  <si>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</si>
  <si>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</si>
  <si>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</si>
  <si>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</si>
  <si>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</si>
  <si>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</si>
  <si>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</si>
  <si>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</si>
  <si>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</si>
  <si>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</si>
  <si>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</si>
  <si>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</si>
  <si>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</si>
  <si>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</si>
  <si>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</si>
  <si>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</si>
  <si>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</si>
  <si>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</si>
  <si>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</si>
  <si>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</si>
  <si>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</si>
  <si>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</si>
  <si>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</si>
  <si>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</si>
  <si>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</si>
  <si>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</si>
  <si>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</si>
  <si>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</si>
  <si>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</si>
  <si>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</si>
  <si>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</si>
  <si>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</si>
  <si>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</si>
  <si>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</si>
  <si>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</si>
  <si>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</si>
  <si>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</si>
  <si>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</si>
  <si>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</si>
  <si>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</si>
  <si>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</si>
  <si>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</si>
  <si>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</si>
  <si>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</si>
  <si>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</si>
  <si>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</si>
  <si>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</si>
  <si>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</si>
  <si>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</si>
  <si>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</si>
  <si>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</si>
  <si>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</si>
  <si>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</si>
  <si>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</si>
  <si>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</si>
  <si>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</si>
  <si>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</si>
  <si>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</si>
  <si>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</si>
  <si>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</si>
  <si>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</si>
  <si>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</si>
  <si>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</si>
  <si>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</si>
  <si>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</si>
  <si>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</si>
  <si>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</si>
  <si>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</si>
  <si>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</si>
  <si>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</si>
  <si>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</si>
  <si>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</si>
  <si>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</si>
  <si>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</si>
  <si>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</si>
  <si>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</si>
  <si>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</si>
  <si>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</si>
  <si>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</si>
  <si>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</si>
  <si>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</si>
  <si>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</si>
  <si>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</si>
  <si>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</si>
  <si>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</si>
  <si>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</si>
  <si>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</si>
  <si>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</si>
  <si>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</si>
  <si>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</si>
  <si>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</si>
  <si>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</si>
  <si>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</si>
  <si>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</si>
  <si>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</si>
  <si>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</si>
  <si>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</si>
  <si>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</si>
  <si>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</si>
  <si>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</si>
  <si>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</si>
  <si>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</si>
  <si>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</si>
  <si>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</si>
  <si>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</si>
  <si>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</si>
  <si>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</si>
  <si>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</si>
  <si>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</si>
  <si>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</si>
  <si>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</si>
  <si>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</si>
  <si>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</si>
  <si>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</si>
  <si>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</si>
  <si>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</si>
  <si>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</si>
  <si>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</si>
  <si>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</si>
  <si>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</si>
  <si>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</si>
  <si>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</si>
  <si>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</si>
  <si>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</si>
  <si>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</si>
  <si>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</si>
  <si>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</si>
  <si>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</si>
  <si>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</si>
  <si>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</si>
  <si>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</si>
  <si>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</si>
  <si>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</si>
  <si>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</si>
  <si>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</si>
  <si>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</si>
  <si>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</si>
  <si>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</si>
  <si>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</si>
  <si>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</si>
  <si>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</si>
  <si>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</si>
  <si>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</si>
  <si>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</si>
  <si>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</si>
  <si>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</si>
  <si>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</si>
  <si>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</si>
  <si>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</si>
  <si>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</si>
  <si>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</si>
  <si>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</si>
  <si>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</si>
  <si>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</si>
  <si>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</si>
  <si>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</si>
  <si>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</si>
  <si>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</si>
  <si>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</si>
  <si>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</si>
  <si>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</si>
  <si>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</si>
  <si>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</si>
  <si>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</si>
  <si>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</si>
  <si>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</si>
  <si>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</si>
  <si>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</si>
  <si>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</si>
  <si>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</si>
  <si>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</si>
  <si>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</si>
  <si>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</si>
  <si>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</si>
  <si>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</si>
  <si>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</si>
  <si>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</si>
  <si>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</si>
  <si>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</si>
  <si>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</si>
  <si>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</si>
  <si>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</si>
  <si>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</si>
  <si>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</si>
  <si>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</si>
  <si>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</si>
  <si>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</si>
  <si>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</si>
  <si>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</si>
  <si>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</si>
  <si>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</si>
  <si>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</si>
  <si>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</si>
  <si>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</si>
  <si>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</si>
  <si>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</si>
  <si>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</si>
  <si>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</si>
  <si>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</si>
  <si>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</si>
  <si>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</si>
  <si>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</si>
  <si>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</si>
  <si>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</si>
  <si>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</si>
  <si>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</si>
  <si>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</si>
  <si>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</si>
  <si>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</si>
  <si>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</si>
  <si>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</si>
  <si>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</si>
  <si>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</si>
  <si>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</si>
  <si>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</si>
  <si>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</si>
  <si>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</si>
  <si>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</si>
  <si>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</si>
  <si>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</si>
  <si>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</si>
  <si>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</si>
  <si>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</si>
  <si>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</si>
  <si>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</si>
  <si>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</si>
  <si>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</si>
  <si>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</si>
  <si>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</si>
  <si>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</si>
  <si>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</si>
  <si>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</si>
  <si>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</si>
  <si>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</si>
  <si>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</si>
  <si>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</si>
  <si>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</si>
  <si>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</si>
  <si>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</si>
  <si>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</si>
  <si>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</si>
  <si>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</si>
  <si>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</si>
  <si>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</si>
  <si>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</si>
  <si>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</si>
  <si>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</si>
  <si>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</si>
  <si>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</si>
  <si>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</si>
  <si>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</si>
  <si>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</si>
  <si>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</si>
  <si>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</si>
  <si>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</si>
  <si>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</si>
  <si>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</si>
  <si>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</si>
  <si>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</si>
  <si>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</si>
  <si>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</si>
  <si>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</si>
  <si>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</si>
  <si>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</si>
  <si>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</si>
  <si>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</si>
  <si>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</si>
  <si>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</si>
  <si>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</si>
  <si>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</si>
  <si>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</si>
  <si>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</si>
  <si>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</si>
  <si>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</si>
  <si>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</si>
  <si>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</si>
  <si>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</si>
  <si>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</si>
  <si>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</si>
  <si>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</si>
  <si>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</si>
  <si>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</si>
  <si>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</si>
  <si>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</si>
  <si>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</si>
  <si>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</si>
  <si>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</si>
  <si>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</si>
  <si>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</si>
  <si>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</si>
  <si>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</si>
  <si>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</si>
  <si>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</si>
  <si>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</si>
  <si>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</si>
  <si>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</si>
  <si>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</si>
  <si>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</si>
  <si>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</si>
  <si>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</si>
  <si>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</si>
  <si>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</si>
  <si>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</si>
  <si>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</si>
  <si>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</si>
  <si>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</si>
  <si>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</si>
  <si>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</si>
  <si>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</si>
  <si>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</si>
  <si>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</si>
  <si>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</si>
  <si>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</si>
  <si>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</si>
  <si>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</si>
  <si>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</si>
  <si>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</si>
  <si>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</si>
  <si>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</si>
  <si>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</si>
  <si>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</si>
  <si>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</si>
  <si>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</si>
  <si>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</si>
  <si>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</si>
  <si>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</si>
  <si>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</si>
  <si>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</si>
  <si>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</si>
  <si>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</si>
  <si>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</si>
  <si>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</si>
  <si>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</si>
  <si>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</si>
  <si>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</si>
  <si>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</si>
  <si>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</si>
  <si>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</si>
  <si>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</si>
  <si>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</si>
  <si>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</si>
  <si>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</si>
  <si>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</si>
  <si>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</si>
  <si>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</si>
  <si>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</si>
  <si>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</si>
  <si>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</si>
  <si>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</si>
  <si>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</si>
  <si>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</si>
  <si>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</si>
  <si>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</si>
  <si>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</si>
  <si>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</si>
  <si>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</si>
  <si>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</si>
  <si>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</si>
  <si>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</si>
  <si>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</si>
  <si>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</si>
  <si>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</si>
  <si>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</si>
  <si>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</si>
  <si>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</si>
  <si>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</si>
  <si>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</si>
  <si>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</si>
  <si>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</si>
  <si>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</si>
  <si>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</si>
  <si>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</si>
  <si>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</si>
  <si>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</si>
  <si>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</si>
  <si>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</si>
  <si>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</si>
  <si>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</si>
  <si>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</si>
  <si>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</si>
  <si>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</si>
  <si>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</si>
  <si>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</si>
  <si>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</si>
  <si>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</si>
  <si>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</si>
  <si>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</si>
  <si>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</si>
  <si>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</si>
  <si>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</si>
  <si>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</si>
  <si>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</si>
  <si>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</si>
  <si>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</si>
  <si>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</si>
  <si>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</si>
  <si>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</si>
  <si>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</si>
  <si>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</si>
  <si>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</si>
  <si>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</si>
  <si>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</si>
  <si>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</si>
  <si>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</si>
  <si>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</si>
  <si>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</si>
  <si>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</si>
  <si>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</si>
  <si>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</si>
  <si>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</si>
  <si>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</si>
  <si>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</si>
  <si>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</si>
  <si>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</si>
  <si>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</si>
  <si>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</si>
  <si>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</si>
  <si>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</si>
  <si>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</si>
  <si>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</si>
  <si>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</si>
  <si>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</si>
  <si>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</si>
  <si>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</si>
  <si>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</si>
  <si>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</si>
  <si>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</si>
  <si>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</si>
  <si>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</si>
  <si>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</si>
  <si>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</si>
  <si>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</si>
  <si>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</si>
  <si>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</si>
  <si>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</si>
  <si>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</si>
  <si>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</si>
  <si>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</si>
  <si>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</si>
  <si>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</si>
  <si>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</si>
  <si>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</si>
  <si>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</si>
  <si>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</si>
  <si>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</si>
  <si>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</si>
  <si>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</si>
  <si>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</si>
  <si>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</si>
  <si>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</si>
  <si>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</si>
  <si>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</si>
  <si>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</si>
  <si>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</si>
  <si>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</si>
  <si>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</si>
  <si>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</si>
  <si>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</si>
  <si>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</si>
  <si>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</si>
  <si>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</si>
  <si>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</si>
  <si>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</si>
  <si>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</si>
  <si>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</si>
  <si>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</si>
  <si>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</si>
  <si>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</si>
  <si>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</si>
  <si>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</si>
  <si>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</si>
  <si>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</si>
  <si>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</si>
  <si>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</si>
  <si>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</si>
  <si>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</si>
  <si>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</si>
  <si>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</si>
  <si>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</si>
  <si>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</si>
  <si>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</si>
  <si>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</si>
  <si>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</si>
  <si>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</si>
  <si>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</si>
  <si>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</si>
  <si>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</si>
  <si>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</si>
  <si>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</si>
  <si>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</si>
  <si>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</si>
  <si>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</si>
  <si>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</si>
  <si>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</si>
  <si>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</si>
  <si>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</si>
  <si>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</si>
  <si>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</si>
  <si>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</si>
  <si>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</si>
  <si>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</si>
  <si>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</si>
  <si>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</si>
  <si>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</si>
  <si>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</si>
  <si>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</si>
  <si>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</si>
  <si>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</si>
  <si>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</si>
  <si>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</si>
  <si>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</si>
  <si>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</si>
  <si>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</si>
  <si>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</si>
  <si>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</si>
  <si>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</si>
  <si>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</si>
  <si>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</si>
  <si>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</si>
  <si>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</si>
  <si>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</si>
  <si>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</si>
  <si>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</si>
  <si>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</si>
  <si>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</si>
  <si>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</si>
  <si>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</si>
  <si>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</si>
  <si>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</si>
  <si>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</si>
  <si>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</si>
  <si>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</si>
  <si>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</si>
  <si>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</si>
  <si>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</si>
  <si>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</si>
  <si>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</si>
  <si>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</si>
  <si>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</si>
  <si>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</si>
  <si>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</si>
  <si>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</si>
  <si>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</si>
  <si>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</si>
  <si>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</si>
  <si>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</si>
  <si>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</si>
  <si>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</si>
  <si>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</si>
  <si>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</si>
  <si>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</si>
  <si>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</si>
  <si>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</si>
  <si>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</si>
  <si>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</si>
  <si>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</si>
  <si>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</si>
  <si>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</si>
  <si>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</si>
  <si>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</si>
  <si>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</si>
  <si>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</si>
  <si>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</si>
  <si>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</si>
  <si>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</si>
  <si>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</si>
  <si>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</si>
  <si>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</si>
  <si>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</si>
  <si>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</si>
  <si>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</si>
  <si>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</si>
  <si>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</si>
  <si>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</si>
  <si>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</si>
  <si>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</si>
  <si>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</si>
  <si>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</si>
  <si>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</si>
  <si>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</si>
  <si>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</si>
  <si>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</si>
  <si>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</si>
  <si>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</si>
  <si>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</si>
  <si>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</si>
  <si>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</si>
  <si>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</si>
  <si>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</si>
  <si>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</si>
  <si>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</si>
  <si>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</si>
  <si>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</si>
  <si>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</si>
  <si>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</si>
  <si>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</si>
  <si>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</si>
  <si>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</si>
  <si>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</si>
  <si>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</si>
  <si>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</si>
  <si>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</si>
  <si>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</si>
  <si>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</si>
  <si>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</si>
  <si>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</si>
  <si>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</si>
  <si>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</si>
  <si>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</si>
  <si>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</si>
  <si>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</si>
  <si>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</si>
  <si>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</si>
  <si>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</si>
  <si>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</si>
  <si>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</si>
  <si>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</si>
  <si>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</si>
  <si>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</si>
  <si>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</si>
  <si>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</si>
  <si>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</si>
  <si>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</si>
  <si>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</si>
  <si>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</si>
  <si>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</si>
  <si>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</si>
  <si>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</si>
  <si>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</si>
  <si>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</si>
  <si>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</si>
  <si>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</si>
  <si>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</si>
  <si>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</si>
  <si>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</si>
  <si>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</si>
  <si>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</si>
  <si>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</si>
  <si>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</si>
  <si>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</si>
  <si>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</si>
  <si>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</si>
  <si>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</si>
  <si>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</si>
  <si>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</si>
  <si>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</si>
  <si>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</si>
  <si>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</si>
  <si>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</si>
  <si>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</si>
  <si>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</si>
  <si>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</si>
  <si>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</si>
  <si>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</si>
  <si>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</si>
  <si>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</si>
  <si>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</si>
  <si>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</si>
  <si>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</si>
  <si>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</si>
  <si>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</si>
  <si>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</si>
  <si>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</si>
  <si>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</si>
  <si>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</si>
  <si>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</si>
  <si>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</si>
  <si>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</si>
  <si>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</si>
  <si>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</si>
  <si>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</si>
  <si>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</si>
  <si>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</si>
  <si>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</si>
  <si>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</si>
  <si>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</si>
  <si>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</si>
  <si>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</si>
  <si>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</si>
  <si>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</si>
  <si>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</si>
  <si>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</si>
  <si>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</si>
  <si>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</si>
  <si>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</si>
  <si>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</si>
  <si>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</si>
  <si>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</si>
  <si>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</si>
  <si>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</si>
  <si>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</si>
  <si>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</si>
  <si>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</si>
  <si>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</si>
  <si>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</si>
  <si>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</si>
  <si>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</si>
  <si>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</si>
  <si>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</si>
  <si>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</si>
  <si>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</si>
  <si>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</si>
  <si>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</si>
  <si>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</si>
  <si>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</si>
  <si>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</si>
  <si>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</si>
  <si>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</si>
  <si>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</si>
  <si>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</si>
  <si>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</si>
  <si>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</si>
  <si>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</si>
  <si>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</si>
  <si>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</si>
  <si>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</si>
  <si>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</si>
  <si>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</si>
  <si>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</si>
  <si>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</si>
  <si>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</si>
  <si>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</si>
  <si>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</si>
  <si>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</si>
  <si>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</si>
  <si>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</si>
  <si>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</si>
  <si>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</si>
  <si>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</si>
  <si>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</si>
  <si>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</si>
  <si>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</si>
  <si>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</si>
  <si>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</si>
  <si>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</si>
  <si>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</si>
  <si>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</si>
  <si>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</si>
  <si>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</si>
  <si>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</si>
  <si>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</si>
  <si>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</si>
  <si>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</si>
  <si>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</si>
  <si>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</si>
  <si>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</si>
  <si>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</si>
  <si>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</si>
  <si>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</si>
  <si>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</si>
  <si>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</si>
  <si>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</si>
  <si>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</si>
  <si>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</si>
  <si>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</si>
  <si>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</si>
  <si>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</si>
  <si>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</si>
  <si>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</si>
  <si>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</si>
  <si>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</si>
  <si>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</si>
  <si>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</si>
  <si>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</si>
  <si>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</si>
  <si>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</si>
  <si>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</si>
  <si>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</si>
  <si>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</si>
  <si>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</si>
  <si>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</si>
  <si>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</si>
  <si>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</si>
  <si>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</si>
  <si>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</si>
  <si>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</si>
  <si>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</si>
  <si>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</si>
  <si>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</si>
  <si>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</si>
  <si>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</si>
  <si>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</si>
  <si>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</si>
  <si>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</si>
  <si>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</si>
  <si>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</si>
  <si>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</si>
  <si>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</si>
  <si>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</si>
  <si>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</si>
  <si>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</si>
  <si>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</si>
  <si>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</si>
  <si>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</si>
  <si>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</si>
  <si>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</si>
  <si>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</si>
  <si>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</si>
  <si>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</si>
  <si>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</si>
  <si>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</si>
  <si>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</si>
  <si>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</si>
  <si>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</si>
  <si>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</si>
  <si>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</si>
  <si>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</si>
  <si>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</si>
  <si>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</si>
  <si>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</si>
  <si>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</si>
  <si>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</si>
  <si>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</si>
  <si>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</si>
  <si>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</si>
  <si>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</si>
  <si>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</si>
  <si>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</si>
  <si>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</si>
  <si>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</si>
  <si>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</si>
  <si>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</si>
  <si>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</si>
  <si>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</si>
  <si>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</si>
  <si>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</si>
  <si>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</si>
  <si>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</si>
  <si>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</si>
  <si>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</si>
  <si>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</si>
  <si>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</si>
  <si>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</si>
  <si>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</si>
  <si>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</si>
  <si>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</si>
  <si>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</si>
  <si>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</si>
  <si>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</si>
  <si>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</si>
  <si>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</si>
  <si>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</si>
  <si>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</si>
  <si>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</si>
  <si>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</si>
  <si>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</si>
  <si>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</si>
  <si>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</si>
  <si>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</si>
  <si>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</si>
  <si>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</si>
  <si>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</si>
  <si>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</si>
  <si>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</si>
  <si>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</si>
  <si>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</si>
  <si>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</si>
  <si>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</si>
  <si>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</si>
  <si>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</si>
  <si>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</si>
  <si>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</si>
  <si>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</si>
  <si>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</si>
  <si>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</si>
  <si>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</si>
  <si>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</si>
  <si>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</si>
  <si>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</si>
  <si>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</si>
  <si>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</si>
  <si>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</si>
  <si>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</si>
  <si>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</si>
  <si>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</si>
  <si>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</si>
  <si>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</si>
  <si>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</si>
  <si>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</si>
  <si>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</si>
  <si>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</si>
  <si>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</si>
  <si>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</si>
  <si>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</si>
  <si>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</si>
  <si>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</si>
  <si>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</si>
  <si>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</si>
  <si>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</si>
  <si>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</si>
  <si>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</si>
  <si>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</si>
  <si>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</si>
  <si>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</si>
  <si>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</si>
  <si>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</si>
  <si>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</si>
  <si>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</si>
  <si>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</si>
  <si>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</si>
  <si>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</si>
  <si>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</si>
  <si>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</si>
  <si>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</si>
  <si>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</si>
  <si>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</si>
  <si>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</si>
  <si>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</si>
  <si>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</si>
  <si>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</si>
  <si>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</si>
  <si>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</si>
  <si>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</si>
  <si>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</si>
  <si>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</si>
  <si>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</si>
  <si>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</si>
  <si>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</si>
  <si>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</si>
  <si>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</si>
  <si>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</si>
  <si>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</si>
  <si>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</si>
  <si>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</si>
  <si>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</si>
  <si>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</si>
  <si>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</si>
  <si>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</si>
  <si>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</si>
  <si>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</si>
  <si>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</si>
  <si>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</si>
  <si>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</si>
  <si>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</si>
  <si>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</si>
  <si>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</si>
  <si>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</si>
  <si>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</si>
  <si>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</si>
  <si>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</si>
  <si>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</si>
  <si>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</si>
  <si>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</si>
  <si>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</si>
  <si>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</si>
  <si>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</si>
  <si>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</si>
  <si>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</si>
  <si>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</si>
  <si>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</si>
  <si>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</si>
  <si>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</si>
  <si>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</si>
  <si>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</si>
  <si>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</si>
  <si>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</si>
  <si>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</si>
  <si>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</si>
  <si>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</si>
  <si>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</si>
  <si>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</si>
  <si>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</si>
  <si>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</si>
  <si>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</si>
  <si>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</si>
  <si>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</si>
  <si>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</si>
  <si>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</si>
  <si>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</si>
  <si>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</si>
  <si>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</si>
  <si>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</si>
  <si>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</si>
  <si>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</si>
  <si>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</si>
  <si>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</si>
  <si>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</si>
  <si>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</si>
  <si>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</si>
  <si>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</si>
  <si>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</si>
  <si>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</si>
  <si>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</si>
  <si>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</si>
  <si>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</si>
  <si>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</si>
  <si>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</si>
  <si>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</si>
  <si>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</si>
  <si>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</si>
  <si>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</si>
  <si>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</si>
  <si>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</si>
  <si>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</si>
  <si>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</si>
  <si>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</si>
  <si>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</si>
  <si>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</si>
  <si>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</si>
  <si>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</si>
  <si>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</si>
  <si>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</si>
  <si>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</si>
  <si>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</si>
  <si>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</si>
  <si>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</si>
  <si>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</si>
  <si>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</si>
  <si>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</si>
  <si>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</si>
  <si>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</si>
  <si>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</si>
  <si>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</si>
  <si>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</si>
  <si>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</si>
  <si>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</si>
  <si>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</si>
  <si>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</si>
  <si>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</si>
  <si>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</si>
  <si>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</si>
  <si>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</si>
  <si>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</si>
  <si>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</si>
  <si>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</si>
  <si>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</si>
  <si>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</si>
  <si>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</si>
  <si>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</si>
  <si>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</si>
  <si>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</si>
  <si>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</si>
  <si>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</si>
  <si>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</si>
  <si>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</si>
  <si>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</si>
  <si>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</si>
  <si>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</si>
  <si>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</si>
  <si>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</si>
  <si>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</si>
  <si>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</si>
  <si>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</si>
  <si>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</si>
  <si>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</si>
  <si>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</si>
  <si>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</si>
  <si>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</si>
  <si>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</si>
  <si>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</si>
  <si>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</si>
  <si>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</si>
  <si>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</si>
  <si>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</si>
  <si>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</si>
  <si>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</si>
  <si>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</si>
  <si>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</si>
  <si>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</si>
  <si>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</si>
  <si>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</si>
  <si>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</si>
  <si>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</si>
  <si>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</si>
  <si>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</si>
  <si>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</si>
  <si>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</si>
  <si>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</si>
  <si>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</si>
  <si>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</si>
  <si>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</si>
  <si>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</si>
  <si>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</si>
  <si>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</si>
  <si>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</si>
  <si>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</si>
  <si>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</si>
  <si>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</si>
  <si>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</si>
  <si>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</si>
  <si>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</si>
  <si>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</si>
  <si>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</si>
  <si>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</si>
  <si>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</si>
  <si>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</si>
  <si>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</si>
  <si>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</si>
  <si>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</si>
  <si>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</si>
  <si>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</si>
  <si>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</si>
  <si>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</si>
  <si>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</si>
  <si>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</si>
  <si>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</si>
  <si>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</si>
  <si>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</si>
  <si>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</si>
  <si>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</si>
  <si>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</si>
  <si>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</si>
  <si>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</si>
  <si>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</si>
  <si>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</si>
  <si>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</si>
  <si>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</si>
  <si>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</si>
  <si>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</si>
  <si>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</si>
  <si>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</si>
  <si>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</si>
  <si>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</si>
  <si>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</si>
  <si>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</si>
  <si>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</si>
  <si>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</si>
  <si>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</si>
  <si>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</si>
  <si>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</si>
  <si>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</si>
  <si>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</si>
  <si>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</si>
  <si>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</si>
  <si>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</si>
  <si>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</si>
  <si>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</si>
  <si>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</si>
  <si>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</si>
  <si>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</si>
  <si>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</si>
  <si>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</si>
  <si>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</si>
  <si>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</si>
  <si>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</si>
  <si>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</si>
  <si>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</si>
  <si>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</si>
  <si>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</si>
  <si>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</si>
  <si>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</si>
  <si>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</si>
  <si>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</si>
  <si>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</si>
  <si>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</si>
  <si>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</si>
  <si>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</si>
  <si>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</si>
  <si>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</si>
  <si>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</si>
  <si>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</si>
  <si>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</si>
  <si>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</si>
  <si>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</si>
  <si>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</si>
  <si>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</si>
  <si>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</si>
  <si>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</si>
  <si>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</si>
  <si>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</si>
  <si>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</si>
  <si>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</si>
  <si>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</si>
  <si>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</si>
  <si>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</si>
  <si>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</si>
  <si>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</si>
  <si>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</si>
  <si>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</si>
  <si>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</si>
  <si>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</si>
  <si>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</si>
  <si>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</si>
  <si>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</si>
  <si>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</si>
  <si>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</si>
  <si>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</si>
  <si>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</si>
  <si>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</si>
  <si>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</si>
  <si>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</si>
  <si>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</si>
  <si>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</si>
  <si>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</si>
  <si>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</si>
  <si>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</si>
  <si>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</si>
  <si>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</si>
  <si>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</si>
  <si>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</si>
  <si>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</si>
  <si>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</si>
  <si>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</si>
  <si>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</si>
  <si>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</si>
  <si>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</si>
  <si>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</si>
  <si>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</si>
  <si>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</si>
  <si>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</si>
  <si>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</si>
  <si>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</si>
  <si>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</si>
  <si>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</si>
  <si>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</si>
  <si>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</si>
  <si>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</si>
  <si>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</si>
  <si>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</si>
  <si>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</si>
  <si>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</si>
  <si>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</si>
  <si>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</si>
  <si>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</si>
  <si>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</si>
  <si>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</si>
  <si>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</si>
  <si>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</si>
  <si>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</si>
  <si>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</si>
  <si>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</si>
  <si>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</si>
  <si>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</si>
  <si>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</si>
  <si>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</si>
  <si>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</si>
  <si>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</si>
  <si>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</si>
  <si>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</si>
  <si>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</si>
  <si>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</si>
  <si>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</si>
  <si>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</si>
  <si>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</si>
  <si>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</si>
  <si>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</si>
  <si>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</si>
  <si>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</si>
  <si>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</si>
  <si>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</si>
  <si>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</si>
  <si>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</si>
  <si>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</si>
  <si>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</si>
  <si>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</si>
  <si>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</si>
  <si>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</si>
  <si>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</si>
  <si>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</si>
  <si>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</si>
  <si>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</si>
  <si>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</si>
  <si>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</si>
  <si>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</si>
  <si>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</si>
  <si>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</si>
  <si>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</si>
  <si>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</si>
  <si>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</si>
  <si>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</si>
  <si>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</si>
  <si>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</si>
  <si>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</si>
  <si>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</si>
  <si>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</si>
  <si>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</si>
  <si>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</si>
  <si>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</si>
  <si>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</si>
  <si>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</si>
  <si>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</si>
  <si>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</si>
  <si>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</si>
  <si>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</si>
  <si>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</si>
  <si>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</si>
  <si>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</si>
  <si>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</si>
  <si>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</si>
  <si>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</si>
  <si>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</si>
  <si>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</si>
  <si>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</si>
  <si>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</si>
  <si>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</si>
  <si>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</si>
  <si>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</si>
  <si>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</si>
  <si>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</si>
  <si>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</si>
  <si>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</si>
  <si>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</si>
  <si>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</si>
  <si>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</si>
  <si>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</si>
  <si>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</si>
  <si>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</si>
  <si>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</si>
  <si>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</si>
  <si>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</si>
  <si>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</si>
  <si>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</si>
  <si>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</si>
  <si>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</si>
  <si>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</si>
  <si>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</si>
  <si>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</si>
  <si>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</si>
  <si>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</si>
  <si>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</si>
  <si>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</si>
  <si>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</si>
  <si>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</si>
  <si>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</si>
  <si>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</si>
  <si>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</si>
  <si>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</si>
  <si>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</si>
  <si>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</si>
  <si>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</si>
  <si>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</si>
  <si>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</si>
  <si>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</si>
  <si>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</si>
  <si>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</si>
  <si>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</si>
  <si>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</si>
  <si>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</si>
  <si>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</si>
  <si>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</si>
  <si>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</si>
  <si>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</si>
  <si>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</si>
  <si>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</si>
  <si>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</si>
  <si>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</si>
  <si>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</si>
  <si>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</si>
  <si>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</si>
  <si>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</si>
  <si>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</si>
  <si>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</si>
  <si>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</si>
  <si>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</si>
  <si>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</si>
  <si>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</si>
  <si>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</si>
  <si>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</si>
  <si>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</si>
  <si>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</si>
  <si>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</si>
  <si>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</si>
  <si>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</si>
  <si>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</si>
  <si>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</si>
  <si>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</si>
  <si>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</si>
  <si>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</si>
  <si>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</si>
  <si>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</si>
  <si>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</si>
  <si>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</si>
  <si>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</si>
  <si>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</si>
  <si>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</si>
  <si>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</si>
  <si>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</si>
  <si>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</si>
  <si>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</si>
  <si>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</si>
  <si>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</si>
  <si>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</si>
  <si>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</si>
  <si>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</si>
  <si>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</si>
  <si>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</si>
  <si>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</si>
  <si>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</si>
  <si>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</si>
  <si>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</si>
  <si>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</si>
  <si>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</si>
  <si>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</si>
  <si>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</si>
  <si>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</si>
  <si>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</si>
  <si>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</si>
  <si>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</si>
  <si>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</si>
  <si>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</si>
  <si>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</si>
  <si>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</si>
  <si>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</si>
  <si>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</si>
  <si>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</si>
  <si>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</si>
  <si>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</si>
  <si>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</si>
  <si>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</si>
  <si>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</si>
  <si>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</si>
  <si>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</si>
  <si>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</si>
  <si>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</si>
  <si>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</si>
  <si>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</si>
  <si>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</si>
  <si>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</si>
  <si>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</si>
  <si>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</si>
  <si>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</si>
  <si>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</si>
  <si>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</si>
  <si>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</si>
  <si>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</si>
  <si>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</si>
  <si>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</si>
  <si>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</si>
  <si>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</si>
  <si>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</si>
  <si>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</si>
  <si>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</si>
  <si>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</si>
  <si>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</si>
  <si>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</si>
  <si>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</si>
  <si>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</si>
  <si>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</si>
  <si>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</si>
  <si>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</si>
  <si>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</si>
  <si>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</si>
  <si>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</si>
  <si>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</si>
  <si>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</si>
  <si>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</si>
  <si>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</si>
  <si>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</si>
  <si>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</si>
  <si>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</si>
  <si>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</si>
  <si>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</si>
  <si>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</si>
  <si>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</si>
  <si>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</si>
  <si>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</si>
  <si>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</si>
  <si>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</si>
  <si>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</si>
  <si>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</si>
  <si>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</si>
  <si>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</si>
  <si>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</si>
  <si>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</si>
  <si>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</si>
  <si>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</si>
  <si>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</si>
  <si>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</si>
  <si>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</si>
  <si>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</si>
  <si>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</si>
  <si>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</si>
  <si>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</si>
  <si>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</si>
  <si>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</si>
  <si>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</si>
  <si>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</si>
  <si>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</si>
  <si>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</si>
  <si>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</si>
  <si>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</si>
  <si>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</si>
  <si>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</si>
  <si>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</si>
  <si>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</si>
  <si>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</si>
  <si>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</si>
  <si>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</si>
  <si>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</si>
  <si>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</si>
  <si>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</si>
  <si>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</si>
  <si>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</si>
  <si>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</si>
  <si>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</si>
  <si>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</si>
  <si>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</si>
  <si>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</si>
  <si>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</si>
  <si>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</si>
  <si>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</si>
  <si>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</si>
  <si>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</si>
  <si>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</si>
  <si>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</si>
  <si>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</si>
  <si>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</si>
  <si>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</si>
  <si>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</si>
  <si>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</si>
  <si>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</si>
  <si>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</si>
  <si>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</si>
  <si>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</si>
  <si>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</si>
  <si>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</si>
  <si>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</si>
  <si>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</si>
  <si>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</si>
  <si>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</si>
  <si>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</si>
  <si>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</si>
  <si>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</si>
  <si>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</si>
  <si>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</si>
  <si>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</si>
  <si>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</si>
  <si>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</si>
  <si>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</si>
  <si>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</si>
  <si>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</si>
  <si>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</si>
  <si>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</si>
  <si>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</si>
  <si>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</si>
  <si>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</si>
  <si>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</si>
  <si>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</si>
  <si>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</si>
  <si>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</si>
  <si>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</si>
  <si>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</si>
  <si>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</si>
  <si>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</si>
  <si>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</si>
  <si>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</si>
  <si>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</si>
  <si>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</si>
  <si>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</si>
  <si>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</si>
  <si>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</si>
  <si>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</si>
  <si>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</si>
  <si>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</si>
  <si>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</si>
  <si>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</si>
  <si>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</si>
  <si>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</si>
  <si>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</si>
  <si>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</si>
  <si>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</si>
  <si>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</si>
  <si>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</si>
  <si>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</si>
  <si>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</si>
  <si>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</si>
  <si>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</si>
  <si>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</si>
  <si>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</si>
  <si>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</si>
  <si>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</si>
  <si>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</si>
  <si>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</si>
  <si>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</si>
  <si>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</si>
  <si>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</si>
  <si>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</si>
  <si>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</si>
  <si>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</si>
  <si>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</si>
  <si>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</si>
  <si>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</si>
  <si>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</si>
  <si>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</si>
  <si>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</si>
  <si>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</si>
  <si>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</si>
  <si>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</si>
  <si>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</si>
  <si>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</si>
  <si>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</si>
  <si>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</si>
  <si>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</si>
  <si>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</si>
  <si>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</si>
  <si>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</si>
  <si>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</si>
  <si>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</si>
  <si>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</si>
  <si>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</si>
  <si>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</si>
  <si>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</si>
  <si>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</si>
  <si>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</si>
  <si>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</si>
  <si>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</si>
  <si>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</si>
  <si>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</si>
  <si>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</si>
  <si>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</si>
  <si>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</si>
  <si>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</si>
  <si>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</si>
  <si>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</si>
  <si>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</si>
  <si>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</si>
  <si>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</si>
  <si>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</si>
  <si>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</si>
  <si>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</si>
  <si>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</si>
  <si>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</si>
  <si>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</si>
  <si>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</si>
  <si>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</si>
  <si>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</si>
  <si>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</si>
  <si>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</si>
  <si>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</si>
  <si>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</si>
  <si>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</si>
  <si>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</si>
  <si>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</si>
  <si>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</si>
  <si>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</si>
  <si>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</si>
  <si>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</si>
  <si>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</si>
  <si>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</si>
  <si>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</si>
  <si>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</si>
  <si>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</si>
  <si>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</si>
  <si>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</si>
  <si>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</si>
  <si>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</si>
  <si>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</si>
  <si>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</si>
  <si>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</si>
  <si>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</si>
  <si>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</si>
  <si>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</si>
  <si>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</si>
  <si>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</si>
  <si>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</si>
  <si>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</si>
  <si>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</si>
  <si>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</si>
  <si>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</si>
  <si>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</si>
  <si>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</si>
  <si>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</si>
  <si>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</si>
  <si>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</si>
  <si>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</si>
  <si>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</si>
  <si>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</si>
  <si>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</si>
  <si>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</si>
  <si>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</si>
  <si>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</si>
  <si>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</si>
  <si>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</si>
  <si>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</si>
  <si>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</si>
  <si>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</si>
  <si>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</si>
  <si>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</si>
  <si>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</si>
  <si>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</si>
  <si>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</si>
  <si>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</si>
  <si>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</si>
  <si>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</si>
  <si>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</si>
  <si>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</si>
  <si>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</si>
  <si>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</si>
  <si>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</si>
  <si>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</si>
  <si>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</si>
  <si>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</si>
  <si>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</si>
  <si>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</si>
  <si>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</si>
  <si>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</si>
  <si>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</si>
  <si>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</si>
  <si>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</si>
  <si>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</si>
  <si>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</si>
  <si>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</si>
  <si>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</si>
  <si>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</si>
  <si>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</si>
  <si>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</si>
  <si>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</si>
  <si>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</si>
  <si>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</si>
  <si>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</si>
  <si>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</si>
  <si>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</si>
  <si>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</si>
  <si>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</si>
  <si>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</si>
  <si>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</si>
  <si>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</si>
  <si>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</si>
  <si>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</si>
  <si>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</si>
  <si>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</si>
  <si>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</si>
  <si>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</si>
  <si>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</si>
  <si>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</si>
  <si>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</si>
  <si>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</si>
  <si>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</si>
  <si>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</si>
  <si>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</si>
  <si>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</si>
  <si>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</si>
  <si>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</si>
  <si>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</si>
  <si>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</si>
  <si>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</si>
  <si>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</si>
  <si>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</si>
  <si>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</si>
  <si>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</si>
  <si>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</si>
  <si>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</si>
  <si>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</si>
  <si>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</si>
  <si>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</si>
  <si>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</si>
  <si>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</si>
  <si>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</si>
  <si>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</si>
  <si>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</si>
  <si>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</si>
  <si>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</si>
  <si>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</si>
  <si>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</si>
  <si>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</si>
  <si>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</si>
  <si>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</si>
  <si>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</si>
  <si>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</si>
  <si>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</si>
  <si>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</si>
  <si>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</si>
  <si>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</si>
  <si>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</si>
  <si>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</si>
  <si>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</si>
  <si>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</si>
  <si>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</si>
  <si>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</si>
  <si>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</si>
  <si>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</si>
  <si>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</si>
  <si>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</si>
  <si>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</si>
  <si>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</si>
  <si>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</si>
  <si>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</si>
  <si>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</si>
  <si>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</si>
  <si>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</si>
  <si>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</si>
  <si>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</si>
  <si>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</si>
  <si>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</si>
  <si>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</si>
  <si>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</si>
  <si>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</si>
  <si>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</si>
  <si>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</si>
  <si>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</si>
  <si>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</si>
  <si>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</si>
  <si>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</si>
  <si>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</si>
  <si>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</si>
  <si>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</si>
  <si>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</si>
  <si>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</si>
  <si>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</si>
  <si>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</si>
  <si>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</si>
  <si>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</si>
  <si>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</si>
  <si>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</si>
  <si>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</si>
  <si>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</si>
  <si>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</si>
  <si>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</si>
  <si>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</si>
  <si>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</si>
  <si>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</si>
  <si>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</si>
  <si>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</si>
  <si>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</si>
  <si>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</si>
  <si>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</si>
  <si>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</si>
  <si>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</si>
  <si>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</si>
  <si>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</si>
  <si>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</si>
  <si>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</si>
  <si>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</si>
  <si>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</si>
  <si>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</si>
  <si>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</si>
  <si>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</si>
  <si>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</si>
  <si>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</si>
  <si>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</si>
  <si>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</si>
  <si>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</si>
  <si>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</si>
  <si>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</si>
  <si>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</si>
  <si>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</si>
  <si>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</si>
  <si>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</si>
  <si>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</si>
  <si>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</si>
  <si>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</si>
  <si>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</si>
  <si>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</si>
  <si>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</si>
  <si>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</si>
  <si>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</si>
  <si>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</si>
  <si>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</si>
  <si>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</si>
  <si>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</si>
  <si>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</si>
  <si>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</si>
  <si>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</si>
  <si>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</si>
  <si>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</si>
  <si>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</si>
  <si>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</si>
  <si>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</si>
  <si>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</si>
  <si>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</si>
  <si>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</si>
  <si>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</si>
  <si>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</si>
  <si>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</si>
  <si>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</si>
  <si>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</si>
  <si>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</si>
  <si>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</si>
  <si>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</si>
  <si>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</si>
  <si>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</si>
  <si>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</si>
  <si>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</si>
  <si>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</si>
  <si>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</si>
  <si>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</si>
  <si>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</si>
  <si>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</si>
  <si>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</si>
  <si>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</si>
  <si>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</si>
  <si>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</si>
  <si>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</si>
  <si>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</si>
  <si>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</si>
  <si>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</si>
  <si>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</si>
  <si>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</si>
  <si>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</si>
  <si>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</si>
  <si>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</si>
  <si>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</si>
  <si>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</si>
  <si>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</si>
  <si>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</si>
  <si>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</si>
  <si>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</si>
  <si>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</si>
  <si>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</si>
  <si>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</si>
  <si>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</si>
  <si>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</si>
  <si>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</si>
  <si>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</si>
  <si>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</si>
  <si>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</si>
  <si>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</si>
  <si>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</si>
  <si>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</si>
  <si>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</si>
  <si>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</si>
  <si>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</si>
  <si>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</si>
  <si>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</si>
  <si>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</si>
  <si>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</si>
  <si>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</si>
  <si>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</si>
  <si>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</si>
  <si>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</si>
  <si>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</si>
  <si>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</si>
  <si>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</si>
  <si>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</si>
  <si>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</si>
  <si>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</si>
  <si>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</si>
  <si>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</si>
  <si>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</si>
  <si>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</si>
  <si>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</si>
  <si>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</si>
  <si>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</si>
  <si>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</si>
  <si>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</si>
  <si>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</si>
  <si>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</si>
  <si>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</si>
  <si>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</si>
  <si>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</si>
  <si>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</si>
  <si>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</si>
  <si>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</si>
  <si>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</si>
  <si>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</si>
  <si>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</si>
  <si>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</si>
  <si>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</si>
  <si>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</si>
  <si>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</si>
  <si>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</si>
  <si>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</si>
  <si>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</si>
  <si>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</si>
  <si>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</si>
  <si>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</si>
  <si>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</si>
  <si>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</si>
  <si>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</si>
  <si>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</si>
  <si>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</si>
  <si>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</si>
  <si>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</si>
  <si>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</si>
  <si>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</si>
  <si>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</si>
  <si>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</si>
  <si>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</si>
  <si>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</si>
  <si>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</si>
  <si>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</si>
  <si>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</si>
  <si>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</si>
  <si>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</si>
  <si>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</si>
  <si>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</si>
  <si>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</si>
  <si>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</si>
  <si>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</si>
  <si>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</si>
  <si>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</si>
  <si>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</si>
  <si>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</si>
  <si>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</si>
  <si>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</si>
  <si>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</si>
  <si>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</si>
  <si>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</si>
  <si>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</si>
  <si>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</si>
  <si>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</si>
  <si>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</si>
  <si>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</si>
  <si>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</si>
  <si>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</si>
  <si>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</si>
  <si>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</si>
  <si>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</si>
  <si>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</si>
  <si>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</si>
  <si>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</si>
  <si>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</si>
  <si>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</si>
  <si>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</si>
  <si>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</si>
  <si>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</si>
  <si>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</si>
  <si>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</si>
  <si>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</si>
  <si>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</si>
  <si>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</si>
  <si>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</si>
  <si>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</si>
  <si>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</si>
  <si>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</si>
  <si>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</si>
  <si>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</si>
  <si>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</si>
  <si>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</si>
  <si>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</si>
  <si>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</si>
  <si>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</si>
  <si>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</si>
  <si>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</si>
  <si>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</si>
  <si>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</si>
  <si>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</si>
  <si>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</si>
  <si>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</si>
  <si>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</si>
  <si>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</si>
  <si>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</si>
  <si>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</si>
  <si>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</si>
  <si>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</si>
  <si>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</si>
  <si>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</si>
  <si>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</si>
  <si>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</si>
  <si>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</si>
  <si>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</si>
  <si>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</si>
  <si>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</si>
  <si>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</si>
  <si>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</si>
  <si>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</si>
  <si>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</si>
  <si>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</si>
  <si>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</si>
  <si>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</si>
  <si>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</si>
  <si>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</si>
  <si>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</si>
  <si>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</si>
  <si>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</si>
  <si>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</si>
  <si>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</si>
  <si>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</si>
  <si>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</si>
  <si>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</si>
  <si>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</si>
  <si>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</si>
  <si>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</si>
  <si>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</si>
  <si>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</si>
  <si>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</si>
  <si>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</si>
  <si>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</si>
  <si>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</si>
  <si>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</si>
  <si>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</si>
  <si>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</si>
  <si>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</si>
  <si>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</si>
  <si>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</si>
  <si>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</si>
  <si>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</si>
  <si>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</si>
  <si>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</si>
  <si>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</si>
  <si>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</si>
  <si>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</si>
  <si>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</si>
  <si>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</si>
  <si>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</si>
  <si>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</si>
  <si>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</si>
  <si>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</si>
  <si>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</si>
  <si>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</si>
  <si>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</si>
  <si>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</si>
  <si>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</si>
  <si>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</si>
  <si>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</si>
  <si>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</si>
  <si>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</si>
  <si>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</si>
  <si>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</si>
  <si>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</si>
  <si>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</si>
  <si>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</si>
  <si>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</si>
  <si>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</si>
  <si>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</si>
  <si>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</si>
  <si>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</si>
  <si>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</si>
  <si>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</si>
  <si>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</si>
  <si>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</si>
  <si>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</si>
  <si>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</si>
  <si>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</si>
  <si>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</si>
  <si>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</si>
  <si>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</si>
  <si>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</si>
  <si>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</si>
  <si>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</si>
  <si>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</si>
  <si>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</si>
  <si>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</si>
  <si>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</si>
  <si>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</si>
  <si>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</si>
  <si>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</si>
  <si>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</si>
  <si>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</si>
  <si>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</si>
  <si>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</si>
  <si>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</si>
  <si>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</si>
  <si>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</si>
  <si>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</si>
  <si>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</si>
  <si>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</si>
  <si>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</si>
  <si>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</si>
  <si>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</si>
  <si>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</si>
  <si>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</si>
  <si>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</si>
  <si>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</si>
  <si>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</si>
  <si>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</si>
  <si>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</si>
  <si>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</si>
  <si>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</si>
  <si>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</si>
  <si>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</si>
  <si>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</si>
  <si>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</si>
  <si>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</si>
  <si>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</si>
  <si>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</si>
  <si>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</si>
  <si>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</si>
  <si>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</si>
  <si>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</si>
  <si>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</si>
  <si>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</si>
  <si>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</si>
  <si>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</si>
  <si>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</si>
  <si>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</si>
  <si>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</si>
  <si>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</si>
  <si>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</si>
  <si>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</si>
  <si>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</si>
  <si>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</si>
  <si>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</si>
  <si>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</si>
  <si>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</si>
  <si>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</si>
  <si>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</si>
  <si>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</si>
  <si>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</si>
  <si>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</si>
  <si>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</si>
  <si>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</si>
  <si>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</si>
  <si>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</si>
  <si>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</si>
  <si>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</si>
  <si>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</si>
  <si>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</si>
  <si>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</si>
  <si>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</si>
  <si>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</si>
  <si>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</si>
  <si>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</si>
  <si>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</si>
  <si>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</si>
  <si>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</si>
  <si>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</si>
  <si>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</si>
  <si>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</si>
  <si>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</si>
  <si>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</si>
  <si>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</si>
  <si>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</si>
  <si>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</si>
  <si>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</si>
  <si>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</si>
  <si>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</si>
  <si>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</si>
  <si>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</si>
  <si>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</si>
  <si>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</si>
  <si>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</si>
  <si>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</si>
  <si>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</si>
  <si>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</si>
  <si>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</si>
  <si>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</si>
  <si>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</si>
  <si>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</si>
  <si>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</si>
  <si>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</si>
  <si>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</si>
  <si>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</si>
  <si>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</si>
  <si>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</si>
  <si>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</si>
  <si>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</si>
  <si>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</si>
  <si>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</si>
  <si>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</si>
  <si>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</si>
  <si>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</si>
  <si>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</si>
  <si>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</si>
  <si>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</si>
  <si>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</si>
  <si>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</si>
  <si>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</si>
  <si>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</si>
  <si>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</si>
  <si>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</si>
  <si>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</si>
  <si>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</si>
  <si>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</si>
  <si>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</si>
  <si>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</si>
  <si>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</si>
  <si>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</si>
  <si>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</si>
  <si>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</si>
  <si>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</si>
  <si>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</si>
  <si>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</si>
  <si>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</si>
  <si>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</si>
  <si>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</si>
  <si>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</si>
  <si>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</si>
  <si>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</si>
  <si>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</si>
  <si>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</si>
  <si>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</si>
  <si>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</si>
  <si>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</si>
  <si>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</si>
  <si>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</si>
  <si>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</si>
  <si>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</si>
  <si>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</si>
  <si>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</si>
  <si>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</si>
  <si>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</si>
  <si>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</si>
  <si>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</si>
  <si>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</si>
  <si>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</si>
  <si>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</si>
  <si>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</si>
  <si>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</si>
  <si>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</si>
  <si>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</si>
  <si>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</si>
  <si>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</si>
  <si>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</si>
  <si>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</si>
  <si>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</si>
  <si>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</si>
  <si>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</si>
  <si>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</si>
  <si>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</si>
  <si>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</si>
  <si>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</si>
  <si>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</si>
  <si>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</si>
  <si>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</si>
  <si>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</si>
  <si>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</si>
  <si>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</si>
  <si>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</si>
  <si>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</si>
  <si>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</si>
  <si>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</si>
  <si>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</si>
  <si>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</si>
  <si>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</si>
  <si>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</si>
  <si>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</si>
  <si>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</si>
  <si>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</si>
  <si>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</si>
  <si>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</si>
  <si>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</si>
  <si>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</si>
  <si>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</si>
  <si>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</si>
  <si>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</si>
  <si>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</si>
  <si>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</si>
  <si>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</si>
  <si>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</si>
  <si>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</si>
  <si>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</si>
  <si>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</si>
  <si>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</si>
  <si>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</si>
  <si>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</si>
  <si>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</si>
  <si>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</si>
  <si>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</si>
  <si>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</si>
  <si>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</si>
  <si>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</si>
  <si>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</si>
  <si>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</si>
  <si>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</si>
  <si>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</si>
  <si>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</si>
  <si>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</si>
  <si>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</si>
  <si>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</si>
  <si>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</si>
  <si>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</si>
  <si>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</si>
  <si>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</si>
  <si>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</si>
  <si>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</si>
  <si>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</si>
  <si>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</si>
  <si>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</si>
  <si>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</si>
  <si>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</si>
  <si>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</si>
  <si>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</si>
  <si>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</si>
  <si>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</si>
  <si>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</si>
  <si>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</si>
  <si>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</si>
  <si>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</si>
  <si>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</si>
  <si>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</si>
  <si>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</si>
  <si>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</si>
  <si>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</si>
  <si>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</si>
  <si>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</si>
  <si>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</si>
  <si>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</si>
  <si>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</si>
  <si>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</si>
  <si>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</si>
  <si>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</si>
  <si>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</si>
  <si>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</si>
  <si>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</si>
  <si>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</si>
  <si>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</si>
  <si>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</si>
  <si>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</si>
  <si>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</si>
  <si>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</si>
  <si>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</si>
  <si>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</si>
  <si>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</si>
  <si>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</si>
  <si>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</si>
  <si>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</si>
  <si>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</si>
  <si>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</si>
  <si>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</si>
  <si>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</si>
  <si>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</si>
  <si>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</si>
  <si>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</si>
  <si>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</si>
  <si>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</si>
  <si>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</si>
  <si>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</si>
  <si>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</si>
  <si>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</si>
  <si>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</si>
  <si>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</si>
  <si>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</si>
  <si>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</si>
  <si>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</si>
  <si>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</si>
  <si>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</si>
  <si>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</si>
  <si>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</si>
  <si>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</si>
  <si>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</si>
  <si>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</si>
  <si>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</si>
  <si>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</si>
  <si>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</si>
  <si>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</si>
  <si>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</si>
  <si>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</si>
  <si>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</si>
  <si>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</si>
  <si>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</si>
  <si>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</si>
  <si>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</si>
  <si>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</si>
  <si>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</si>
  <si>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</si>
  <si>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</si>
  <si>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</si>
  <si>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</si>
  <si>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</si>
  <si>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</si>
  <si>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</si>
  <si>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</si>
  <si>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</si>
  <si>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</si>
  <si>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</si>
  <si>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</si>
  <si>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</si>
  <si>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</si>
  <si>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</si>
  <si>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</si>
  <si>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</si>
  <si>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</si>
  <si>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</si>
  <si>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</si>
  <si>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</si>
  <si>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</si>
  <si>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</si>
  <si>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</si>
  <si>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</si>
  <si>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</si>
  <si>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</si>
  <si>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</si>
  <si>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</si>
  <si>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</si>
  <si>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</si>
  <si>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</si>
  <si>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</si>
  <si>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</si>
  <si>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</si>
  <si>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</si>
  <si>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</si>
  <si>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</si>
  <si>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</si>
  <si>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</si>
  <si>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</si>
  <si>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</si>
  <si>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</si>
  <si>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</si>
  <si>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</si>
  <si>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</si>
  <si>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</si>
  <si>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</si>
  <si>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</si>
  <si>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</si>
  <si>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</si>
  <si>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</si>
  <si>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</si>
  <si>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</si>
  <si>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</si>
  <si>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</si>
  <si>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</si>
  <si>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</si>
  <si>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</si>
  <si>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</si>
  <si>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</si>
  <si>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</si>
  <si>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</si>
  <si>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</si>
  <si>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</si>
  <si>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</si>
  <si>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</si>
  <si>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</si>
  <si>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</si>
  <si>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</si>
  <si>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</si>
  <si>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</si>
  <si>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</si>
  <si>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</si>
  <si>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</si>
  <si>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</si>
  <si>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</si>
  <si>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</si>
  <si>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</si>
  <si>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</si>
  <si>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</si>
  <si>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</si>
  <si>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</si>
  <si>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</si>
  <si>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</si>
  <si>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</si>
  <si>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</si>
  <si>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</si>
  <si>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</si>
  <si>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</si>
  <si>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</si>
  <si>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</si>
  <si>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</si>
  <si>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</si>
  <si>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</si>
  <si>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</si>
  <si>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</si>
  <si>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</si>
  <si>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</si>
  <si>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</si>
  <si>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</si>
  <si>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</si>
  <si>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</si>
  <si>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</si>
  <si>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</si>
  <si>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</si>
  <si>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</si>
  <si>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</si>
  <si>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</si>
  <si>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</si>
  <si>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</si>
  <si>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</si>
  <si>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</si>
  <si>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</si>
  <si>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</si>
  <si>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</si>
  <si>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</si>
  <si>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</si>
  <si>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</si>
  <si>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</si>
  <si>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</si>
  <si>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</si>
  <si>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</si>
  <si>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</si>
  <si>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</si>
  <si>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</si>
  <si>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</si>
  <si>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</si>
  <si>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</si>
  <si>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</si>
  <si>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</si>
  <si>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</si>
  <si>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</si>
  <si>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</si>
  <si>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</si>
  <si>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</si>
  <si>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</si>
  <si>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</si>
  <si>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</si>
  <si>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</si>
  <si>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</si>
  <si>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</si>
  <si>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</si>
  <si>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</si>
  <si>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</si>
  <si>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</si>
  <si>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</si>
  <si>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</si>
  <si>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</si>
  <si>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</si>
  <si>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</si>
  <si>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</si>
  <si>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</si>
  <si>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</si>
  <si>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</si>
  <si>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</si>
  <si>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</si>
  <si>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</si>
  <si>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</si>
  <si>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</si>
  <si>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</si>
  <si>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</si>
  <si>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</si>
  <si>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</si>
  <si>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</si>
  <si>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</si>
  <si>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</si>
  <si>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</si>
  <si>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</si>
  <si>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</si>
  <si>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</si>
  <si>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</si>
  <si>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</si>
  <si>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</si>
  <si>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</si>
  <si>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</si>
  <si>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</si>
  <si>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</si>
  <si>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</si>
  <si>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</si>
  <si>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</si>
  <si>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</si>
  <si>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</si>
  <si>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</si>
  <si>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</si>
  <si>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</si>
  <si>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</si>
  <si>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</si>
  <si>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</si>
  <si>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</si>
  <si>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</si>
  <si>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</si>
  <si>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</si>
  <si>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</si>
  <si>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</si>
  <si>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</si>
  <si>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</si>
  <si>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</si>
  <si>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</si>
  <si>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</si>
  <si>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</si>
  <si>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</si>
  <si>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</si>
  <si>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</si>
  <si>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</si>
  <si>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</si>
  <si>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</si>
  <si>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</si>
  <si>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</si>
  <si>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</si>
  <si>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</si>
  <si>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</si>
  <si>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</si>
  <si>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</si>
  <si>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</si>
  <si>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</si>
  <si>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</si>
  <si>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</si>
  <si>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</si>
  <si>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</si>
  <si>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</si>
  <si>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</si>
  <si>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</si>
  <si>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</si>
  <si>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</si>
  <si>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</si>
  <si>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</si>
  <si>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</si>
  <si>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</si>
  <si>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</si>
  <si>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</si>
  <si>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</si>
  <si>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</si>
  <si>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</si>
  <si>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</si>
  <si>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</si>
  <si>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</si>
  <si>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</si>
  <si>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</si>
  <si>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</si>
  <si>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</si>
  <si>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</si>
  <si>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</si>
  <si>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</si>
  <si>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</si>
  <si>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</si>
  <si>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</si>
  <si>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</si>
  <si>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</si>
  <si>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</si>
  <si>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</si>
  <si>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</si>
  <si>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</si>
  <si>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</si>
  <si>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</si>
  <si>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</si>
  <si>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</si>
  <si>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</si>
  <si>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</si>
  <si>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</si>
  <si>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</si>
  <si>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</si>
  <si>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</si>
  <si>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</si>
  <si>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</si>
  <si>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</si>
  <si>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</si>
  <si>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</si>
  <si>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</si>
  <si>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</si>
  <si>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</si>
  <si>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</si>
  <si>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</si>
  <si>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</si>
  <si>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</si>
  <si>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</si>
  <si>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</si>
  <si>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</si>
  <si>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</si>
  <si>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</si>
  <si>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</si>
  <si>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</si>
  <si>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</si>
  <si>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</si>
  <si>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</si>
  <si>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</si>
  <si>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</si>
  <si>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</si>
  <si>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</si>
  <si>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</si>
  <si>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</si>
  <si>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</si>
  <si>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</si>
  <si>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</si>
  <si>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</si>
  <si>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</si>
  <si>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</si>
  <si>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</si>
  <si>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</si>
  <si>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</si>
  <si>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</si>
  <si>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</si>
  <si>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</si>
  <si>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</si>
  <si>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</si>
  <si>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</si>
  <si>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</si>
  <si>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</si>
  <si>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</si>
  <si>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</si>
  <si>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</si>
  <si>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</si>
  <si>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</si>
  <si>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</si>
  <si>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</si>
  <si>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</si>
  <si>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</si>
  <si>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</si>
  <si>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</si>
  <si>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</si>
  <si>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</si>
  <si>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</si>
  <si>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</si>
  <si>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</si>
  <si>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</si>
  <si>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</si>
  <si>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</si>
  <si>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</si>
  <si>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</si>
  <si>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</si>
  <si>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</si>
  <si>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</si>
  <si>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</si>
  <si>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</si>
  <si>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</si>
  <si>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</si>
  <si>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</si>
  <si>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</si>
  <si>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</si>
  <si>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</si>
  <si>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</si>
  <si>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</si>
  <si>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</si>
  <si>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</si>
  <si>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</si>
  <si>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</si>
  <si>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</si>
  <si>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</si>
  <si>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</si>
  <si>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</si>
  <si>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</si>
  <si>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</si>
  <si>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</si>
  <si>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</si>
  <si>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</si>
  <si>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</si>
  <si>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</si>
  <si>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</si>
  <si>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</si>
  <si>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</si>
  <si>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</si>
  <si>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</si>
  <si>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</si>
  <si>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</si>
  <si>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</si>
  <si>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</si>
  <si>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</si>
  <si>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</si>
  <si>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</si>
  <si>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</si>
  <si>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</si>
  <si>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</si>
  <si>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</si>
  <si>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</si>
  <si>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</si>
  <si>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</si>
  <si>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</si>
  <si>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</si>
  <si>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</si>
  <si>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</si>
  <si>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</si>
  <si>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</si>
  <si>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</si>
  <si>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</si>
  <si>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</si>
  <si>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</si>
  <si>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</si>
  <si>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</si>
  <si>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</si>
  <si>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</si>
  <si>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</si>
  <si>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</si>
  <si>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</si>
  <si>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</si>
  <si>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</si>
  <si>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</si>
  <si>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</si>
  <si>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</si>
  <si>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</si>
  <si>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</si>
  <si>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</si>
  <si>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</si>
  <si>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</si>
  <si>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</si>
  <si>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</si>
  <si>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</si>
  <si>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</si>
  <si>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</si>
  <si>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</si>
  <si>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</si>
  <si>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</si>
  <si>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</si>
  <si>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</si>
  <si>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</si>
  <si>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</si>
  <si>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</si>
  <si>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</si>
  <si>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</si>
  <si>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</si>
  <si>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</si>
  <si>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</si>
  <si>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</si>
  <si>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</si>
  <si>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</si>
  <si>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</si>
  <si>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</si>
  <si>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</si>
  <si>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</si>
  <si>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</si>
  <si>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</si>
  <si>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</si>
  <si>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</si>
  <si>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</si>
  <si>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</si>
  <si>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</si>
  <si>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</si>
  <si>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</si>
  <si>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</si>
  <si>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</si>
  <si>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</si>
  <si>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</si>
  <si>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</si>
  <si>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</si>
  <si>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</si>
  <si>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</si>
  <si>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</si>
  <si>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</si>
  <si>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</si>
  <si>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</si>
  <si>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</si>
  <si>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</si>
  <si>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</si>
  <si>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</si>
  <si>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</si>
  <si>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</si>
  <si>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</si>
  <si>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</si>
  <si>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</si>
  <si>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</si>
  <si>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</si>
  <si>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</si>
  <si>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</si>
  <si>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</si>
  <si>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</si>
  <si>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</si>
  <si>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</si>
  <si>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</si>
  <si>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</si>
  <si>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</si>
  <si>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</si>
  <si>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</si>
  <si>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</si>
  <si>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</si>
  <si>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</si>
  <si>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</si>
  <si>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</si>
  <si>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</si>
  <si>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</si>
  <si>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</si>
  <si>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</si>
  <si>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</si>
  <si>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</si>
  <si>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</si>
  <si>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</si>
  <si>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</si>
  <si>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</si>
  <si>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</si>
  <si>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</si>
  <si>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</si>
  <si>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</si>
  <si>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</si>
  <si>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</si>
  <si>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</si>
  <si>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</si>
  <si>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</si>
  <si>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</si>
  <si>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</si>
  <si>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</si>
  <si>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</si>
  <si>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</si>
  <si>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</si>
  <si>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</si>
  <si>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</si>
  <si>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</si>
  <si>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</si>
  <si>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</si>
  <si>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</si>
  <si>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</si>
  <si>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</si>
  <si>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</si>
  <si>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</si>
  <si>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</si>
  <si>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</si>
  <si>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</si>
  <si>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</si>
  <si>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</si>
  <si>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</si>
  <si>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</si>
  <si>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</si>
  <si>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</si>
  <si>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</si>
  <si>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</si>
  <si>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</si>
  <si>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</si>
  <si>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</si>
  <si>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</si>
  <si>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</si>
  <si>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</si>
  <si>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</si>
  <si>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</si>
  <si>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</si>
  <si>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</si>
  <si>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</si>
  <si>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</si>
  <si>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</si>
  <si>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</si>
  <si>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</si>
  <si>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</si>
  <si>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</si>
  <si>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</si>
  <si>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</si>
  <si>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</si>
  <si>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</si>
  <si>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</si>
  <si>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</si>
  <si>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</si>
  <si>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</si>
  <si>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</si>
  <si>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</si>
  <si>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</si>
  <si>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</si>
  <si>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</si>
  <si>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</si>
  <si>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</si>
  <si>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</si>
  <si>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</si>
  <si>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</si>
  <si>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</si>
  <si>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</si>
  <si>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</si>
  <si>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</si>
  <si>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</si>
  <si>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</si>
  <si>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</si>
  <si>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</si>
  <si>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</si>
  <si>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</si>
  <si>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</si>
  <si>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</si>
  <si>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</si>
  <si>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</si>
  <si>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</si>
  <si>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</si>
  <si>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</si>
  <si>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</si>
  <si>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</si>
  <si>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</si>
  <si>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</si>
  <si>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</si>
  <si>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</si>
  <si>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</si>
  <si>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</si>
  <si>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</si>
  <si>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</si>
  <si>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</si>
  <si>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</si>
  <si>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</si>
  <si>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</si>
  <si>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</si>
  <si>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</si>
  <si>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</si>
  <si>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</si>
  <si>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</si>
  <si>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</si>
  <si>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</si>
  <si>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</si>
  <si>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</si>
  <si>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</si>
  <si>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</si>
  <si>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</si>
  <si>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</si>
  <si>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</si>
  <si>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</si>
  <si>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</si>
  <si>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</si>
  <si>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</si>
  <si>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</si>
  <si>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</si>
  <si>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</si>
  <si>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</si>
  <si>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</si>
  <si>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</si>
  <si>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</si>
  <si>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</si>
  <si>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</si>
  <si>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</si>
  <si>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</si>
  <si>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</si>
  <si>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</si>
  <si>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</si>
  <si>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</si>
  <si>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</si>
  <si>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</si>
  <si>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</si>
  <si>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</si>
  <si>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</si>
  <si>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</si>
  <si>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</si>
  <si>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</si>
  <si>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</si>
  <si>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</si>
  <si>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</si>
  <si>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</si>
  <si>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</si>
  <si>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</si>
  <si>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</si>
  <si>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</si>
  <si>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</si>
  <si>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</si>
  <si>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</si>
  <si>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</si>
  <si>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</si>
  <si>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</si>
  <si>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</si>
  <si>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</si>
  <si>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</si>
  <si>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</si>
  <si>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</si>
  <si>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</si>
  <si>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</si>
  <si>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</si>
  <si>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</si>
  <si>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</si>
  <si>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</si>
  <si>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</si>
  <si>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</si>
  <si>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</si>
  <si>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</si>
  <si>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</si>
  <si>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</si>
  <si>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</si>
  <si>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</si>
  <si>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</si>
  <si>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</si>
  <si>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</si>
  <si>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</si>
  <si>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</si>
  <si>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</si>
  <si>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</si>
  <si>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</si>
  <si>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</si>
  <si>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</si>
  <si>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</si>
  <si>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</si>
  <si>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</si>
  <si>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</si>
  <si>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</si>
  <si>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</si>
  <si>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</si>
  <si>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</si>
  <si>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</si>
  <si>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</si>
  <si>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</si>
  <si>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</si>
  <si>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</si>
  <si>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</si>
  <si>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</si>
  <si>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</si>
  <si>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</si>
  <si>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</si>
  <si>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</si>
  <si>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</si>
  <si>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</si>
  <si>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</si>
  <si>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</si>
  <si>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</si>
  <si>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</si>
  <si>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</si>
  <si>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</si>
  <si>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</si>
  <si>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</si>
  <si>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</si>
  <si>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</si>
  <si>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</si>
  <si>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</si>
  <si>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</si>
  <si>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</si>
  <si>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</si>
  <si>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</si>
  <si>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</si>
  <si>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</si>
  <si>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</si>
  <si>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</si>
  <si>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</si>
  <si>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</si>
  <si>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</si>
  <si>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</si>
  <si>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</si>
  <si>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</si>
  <si>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</si>
  <si>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</si>
  <si>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</si>
  <si>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</si>
  <si>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</si>
  <si>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</si>
  <si>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</si>
  <si>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</si>
  <si>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</si>
  <si>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</si>
  <si>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</si>
  <si>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</si>
  <si>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</si>
  <si>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</si>
  <si>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</si>
  <si>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</si>
  <si>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</si>
  <si>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</si>
  <si>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</si>
  <si>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</si>
  <si>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</si>
  <si>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</si>
  <si>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</si>
  <si>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</si>
  <si>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</si>
  <si>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</si>
  <si>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</si>
  <si>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</si>
  <si>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</si>
  <si>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</si>
  <si>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</si>
  <si>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</si>
  <si>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</si>
  <si>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</si>
  <si>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</si>
  <si>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</si>
  <si>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</si>
  <si>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</si>
  <si>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</si>
  <si>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</si>
  <si>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</si>
  <si>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</si>
  <si>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</si>
  <si>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</si>
  <si>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</si>
  <si>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</si>
  <si>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</si>
  <si>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</si>
  <si>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</si>
  <si>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</si>
  <si>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</si>
  <si>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</si>
  <si>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</si>
  <si>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</si>
  <si>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</si>
  <si>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</si>
  <si>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</si>
  <si>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</si>
  <si>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</si>
  <si>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</si>
  <si>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</si>
  <si>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</si>
  <si>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</si>
  <si>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</si>
  <si>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</si>
  <si>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</si>
  <si>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</si>
  <si>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</si>
  <si>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</si>
  <si>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</si>
  <si>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</si>
  <si>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</si>
  <si>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</si>
  <si>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</si>
  <si>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</si>
  <si>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</si>
  <si>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</si>
  <si>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</si>
  <si>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</si>
  <si>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</si>
  <si>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</si>
  <si>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</si>
  <si>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</si>
  <si>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</si>
  <si>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</si>
  <si>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</si>
  <si>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</si>
  <si>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</si>
  <si>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</si>
  <si>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</si>
  <si>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</si>
  <si>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</si>
  <si>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</si>
  <si>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</si>
  <si>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</si>
  <si>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</si>
  <si>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</si>
  <si>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</si>
  <si>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</si>
  <si>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</si>
  <si>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</si>
  <si>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</si>
  <si>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</si>
  <si>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</si>
  <si>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</si>
  <si>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</si>
  <si>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</si>
  <si>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</si>
  <si>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</si>
  <si>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</si>
  <si>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</si>
  <si>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</si>
  <si>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</si>
  <si>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</si>
  <si>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</si>
  <si>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</si>
  <si>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</si>
  <si>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</si>
  <si>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</si>
  <si>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</si>
  <si>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</si>
  <si>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</si>
  <si>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</si>
  <si>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</si>
  <si>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</si>
  <si>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</si>
  <si>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</si>
  <si>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</si>
  <si>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</si>
  <si>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</si>
  <si>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</si>
  <si>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</si>
  <si>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</si>
  <si>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</si>
  <si>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</si>
  <si>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</si>
  <si>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</si>
  <si>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</si>
  <si>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</si>
  <si>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</si>
  <si>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</si>
  <si>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</si>
  <si>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</si>
  <si>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</si>
  <si>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</si>
  <si>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</si>
  <si>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</si>
  <si>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</si>
  <si>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</si>
  <si>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</si>
  <si>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</si>
  <si>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</si>
  <si>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</si>
  <si>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</si>
  <si>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</si>
  <si>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</si>
  <si>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</si>
  <si>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</si>
  <si>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</si>
  <si>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</si>
  <si>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</si>
  <si>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</si>
  <si>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</si>
  <si>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</si>
  <si>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</si>
  <si>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</si>
  <si>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</si>
  <si>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</si>
  <si>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</si>
  <si>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</si>
  <si>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</si>
  <si>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</si>
  <si>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</si>
  <si>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</si>
  <si>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</si>
  <si>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</si>
  <si>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</si>
  <si>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</si>
  <si>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</si>
  <si>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</si>
  <si>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</si>
  <si>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</si>
  <si>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</si>
  <si>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</si>
  <si>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</si>
  <si>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</si>
  <si>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</si>
  <si>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</si>
  <si>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</si>
  <si>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</si>
  <si>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</si>
  <si>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</si>
  <si>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</si>
  <si>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</si>
  <si>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</si>
  <si>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</si>
  <si>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</si>
  <si>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</si>
  <si>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</si>
  <si>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</si>
  <si>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</si>
  <si>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</si>
  <si>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</si>
  <si>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</si>
  <si>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</si>
  <si>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</si>
  <si>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</si>
  <si>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</si>
  <si>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</si>
  <si>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</si>
  <si>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</si>
  <si>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</si>
  <si>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</si>
  <si>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</si>
  <si>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</si>
  <si>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</si>
  <si>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</si>
  <si>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</si>
  <si>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</si>
  <si>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</si>
  <si>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</si>
  <si>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</si>
  <si>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</si>
  <si>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</si>
  <si>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</si>
  <si>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</si>
  <si>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</si>
  <si>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</si>
  <si>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</si>
  <si>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</si>
  <si>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</si>
  <si>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</si>
  <si>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</si>
  <si>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</si>
  <si>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</si>
  <si>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</si>
  <si>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</si>
  <si>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</si>
  <si>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</si>
  <si>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</si>
  <si>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</si>
  <si>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</si>
  <si>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</si>
  <si>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</si>
  <si>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</si>
  <si>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</si>
  <si>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</si>
  <si>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</si>
  <si>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</si>
  <si>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</si>
  <si>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</si>
  <si>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</si>
  <si>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</si>
  <si>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</si>
  <si>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</si>
  <si>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</si>
  <si>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</si>
  <si>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</si>
  <si>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</si>
  <si>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</si>
  <si>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</si>
  <si>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</si>
  <si>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</si>
  <si>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</si>
  <si>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</si>
  <si>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</si>
  <si>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</si>
  <si>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</si>
  <si>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</si>
  <si>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</si>
  <si>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</si>
  <si>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</si>
  <si>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</si>
  <si>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</si>
  <si>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</si>
  <si>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</si>
  <si>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</si>
  <si>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</si>
  <si>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</si>
  <si>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</si>
  <si>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</si>
  <si>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</si>
  <si>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</si>
  <si>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</si>
  <si>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</si>
  <si>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</si>
  <si>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</si>
  <si>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</si>
  <si>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</si>
  <si>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</si>
  <si>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</si>
  <si>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</si>
  <si>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</si>
  <si>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</si>
  <si>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</si>
  <si>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</si>
  <si>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</si>
  <si>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</si>
  <si>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</si>
  <si>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</si>
  <si>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</si>
  <si>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</si>
  <si>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</si>
  <si>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</si>
  <si>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</si>
  <si>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</si>
  <si>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</si>
  <si>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</si>
  <si>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</si>
  <si>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</si>
  <si>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</si>
  <si>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</si>
  <si>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</si>
  <si>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</si>
  <si>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</si>
  <si>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</si>
  <si>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</si>
  <si>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</si>
  <si>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</si>
  <si>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</si>
  <si>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</si>
  <si>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</si>
  <si>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</si>
  <si>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</si>
  <si>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</si>
  <si>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</si>
  <si>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</si>
  <si>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</si>
  <si>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</si>
  <si>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</si>
  <si>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</si>
  <si>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</si>
  <si>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</si>
  <si>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</si>
  <si>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</si>
  <si>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</si>
  <si>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</si>
  <si>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</si>
  <si>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</si>
  <si>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</si>
  <si>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</si>
  <si>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</si>
  <si>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</si>
  <si>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</si>
  <si>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</si>
  <si>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</si>
  <si>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</si>
  <si>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</si>
  <si>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</si>
  <si>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</si>
  <si>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</si>
  <si>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</si>
  <si>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</si>
  <si>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</si>
  <si>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</si>
  <si>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</si>
  <si>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</si>
  <si>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</si>
  <si>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</si>
  <si>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</si>
  <si>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</si>
  <si>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</si>
  <si>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</si>
  <si>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</si>
  <si>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</si>
  <si>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</si>
  <si>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</si>
  <si>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</si>
  <si>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</si>
  <si>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</si>
  <si>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</si>
  <si>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</si>
  <si>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</si>
  <si>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</si>
  <si>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</si>
  <si>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</si>
  <si>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</si>
  <si>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</si>
  <si>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</si>
  <si>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</si>
  <si>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</si>
  <si>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</si>
  <si>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</si>
  <si>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</si>
  <si>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</si>
  <si>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</si>
  <si>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</si>
  <si>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</si>
  <si>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</si>
  <si>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</si>
  <si>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</si>
  <si>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</si>
  <si>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</si>
  <si>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</si>
  <si>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</si>
  <si>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</si>
  <si>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</si>
  <si>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</si>
  <si>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</si>
  <si>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</si>
  <si>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</si>
  <si>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</si>
  <si>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</si>
  <si>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</si>
  <si>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</si>
  <si>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</si>
  <si>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</si>
  <si>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</si>
  <si>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</si>
  <si>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</si>
  <si>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</si>
  <si>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</si>
  <si>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</si>
  <si>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</si>
  <si>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</si>
  <si>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</si>
  <si>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</si>
  <si>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</si>
  <si>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</si>
  <si>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</si>
  <si>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</si>
  <si>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</si>
  <si>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</si>
  <si>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</si>
  <si>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</si>
  <si>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</si>
  <si>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</si>
  <si>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</si>
  <si>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</si>
  <si>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</si>
  <si>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</si>
  <si>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</si>
  <si>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</si>
  <si>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</si>
  <si>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</si>
  <si>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</si>
  <si>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</si>
  <si>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</si>
  <si>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</si>
  <si>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</si>
  <si>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</si>
  <si>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</si>
  <si>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</si>
  <si>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</si>
  <si>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</si>
  <si>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</si>
  <si>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</si>
  <si>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</si>
  <si>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</si>
  <si>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</si>
  <si>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</si>
  <si>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</si>
  <si>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</si>
  <si>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</si>
  <si>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</si>
  <si>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</si>
  <si>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</si>
  <si>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</si>
  <si>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</si>
  <si>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</si>
  <si>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</si>
  <si>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</si>
  <si>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</si>
  <si>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</si>
  <si>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</si>
  <si>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</si>
  <si>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</si>
  <si>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</si>
  <si>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</si>
  <si>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</si>
  <si>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</si>
  <si>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</si>
  <si>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</si>
  <si>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</si>
  <si>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</si>
  <si>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</si>
  <si>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</si>
  <si>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</si>
  <si>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</si>
  <si>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</si>
  <si>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</si>
  <si>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</si>
  <si>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</si>
  <si>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</si>
  <si>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</si>
  <si>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</si>
  <si>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</si>
  <si>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</si>
  <si>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</si>
  <si>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</si>
  <si>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</si>
  <si>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</si>
  <si>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</si>
  <si>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</si>
  <si>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</si>
  <si>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</si>
  <si>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</si>
  <si>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</si>
  <si>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</si>
  <si>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</si>
  <si>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</si>
  <si>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</si>
  <si>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</si>
  <si>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</si>
  <si>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</si>
  <si>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</si>
  <si>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</si>
  <si>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</si>
  <si>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</si>
  <si>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</si>
  <si>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</si>
  <si>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</si>
  <si>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</si>
  <si>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</si>
  <si>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</si>
  <si>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</si>
  <si>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</si>
  <si>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</si>
  <si>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</si>
  <si>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</si>
  <si>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</si>
  <si>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</si>
  <si>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</si>
  <si>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</si>
  <si>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</si>
  <si>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</si>
  <si>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</si>
  <si>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</si>
  <si>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</si>
  <si>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</si>
  <si>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</si>
  <si>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</si>
  <si>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</si>
  <si>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</si>
  <si>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</si>
  <si>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</si>
  <si>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</si>
  <si>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</si>
  <si>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</si>
  <si>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</si>
  <si>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</si>
  <si>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</si>
  <si>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</si>
  <si>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</si>
  <si>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</si>
  <si>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</si>
  <si>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</si>
  <si>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</si>
  <si>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</si>
  <si>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</si>
  <si>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</si>
  <si>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</si>
  <si>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</si>
  <si>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</si>
  <si>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</si>
  <si>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</si>
  <si>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</si>
  <si>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</si>
  <si>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</si>
  <si>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</si>
  <si>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</si>
  <si>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</si>
  <si>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</si>
  <si>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</si>
  <si>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</si>
  <si>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</si>
  <si>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</si>
  <si>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</si>
  <si>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</si>
  <si>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</si>
  <si>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</si>
  <si>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</si>
  <si>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</si>
  <si>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</si>
  <si>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</si>
  <si>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</si>
  <si>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</si>
  <si>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</si>
  <si>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</si>
  <si>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</si>
  <si>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</si>
  <si>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</si>
  <si>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</si>
  <si>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</si>
  <si>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</si>
  <si>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</si>
  <si>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</si>
  <si>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</si>
  <si>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</si>
  <si>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</si>
  <si>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</si>
  <si>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</si>
  <si>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</si>
  <si>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</si>
  <si>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</si>
  <si>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</si>
  <si>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</si>
  <si>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</si>
  <si>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</si>
  <si>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</si>
  <si>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</si>
  <si>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</si>
  <si>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</si>
  <si>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</si>
  <si>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</si>
  <si>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</si>
  <si>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</si>
  <si>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</si>
  <si>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</si>
  <si>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</si>
  <si>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</si>
  <si>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</si>
  <si>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</si>
  <si>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</si>
  <si>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</si>
  <si>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</si>
  <si>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</si>
  <si>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</si>
  <si>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</si>
  <si>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</si>
  <si>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</si>
  <si>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</si>
  <si>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</si>
  <si>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</si>
  <si>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</si>
  <si>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</si>
  <si>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</si>
  <si>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</si>
  <si>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</si>
  <si>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</si>
  <si>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</si>
  <si>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</si>
  <si>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</si>
  <si>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</si>
  <si>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</si>
  <si>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</si>
  <si>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</si>
  <si>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</si>
  <si>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</si>
  <si>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</si>
  <si>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</si>
  <si>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</si>
  <si>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</si>
  <si>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</si>
  <si>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</si>
  <si>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</si>
  <si>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</si>
  <si>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</si>
  <si>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</si>
  <si>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</si>
  <si>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</si>
  <si>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</si>
  <si>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</si>
  <si>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</si>
  <si>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</si>
  <si>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</si>
  <si>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</si>
  <si>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</si>
  <si>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</si>
  <si>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</si>
  <si>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</si>
  <si>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</si>
  <si>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</si>
  <si>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</si>
  <si>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</si>
  <si>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</si>
  <si>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</si>
  <si>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</si>
  <si>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</si>
  <si>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</si>
  <si>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</si>
  <si>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</si>
  <si>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</si>
  <si>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</si>
  <si>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</si>
  <si>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</si>
  <si>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</si>
  <si>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</si>
  <si>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</si>
  <si>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</si>
  <si>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</si>
  <si>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</si>
  <si>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</si>
  <si>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</si>
  <si>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</si>
  <si>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</si>
  <si>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</si>
  <si>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</si>
  <si>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</si>
  <si>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</si>
  <si>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</si>
  <si>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</si>
  <si>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</si>
  <si>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</si>
  <si>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</si>
  <si>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</si>
  <si>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</si>
  <si>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</si>
  <si>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</si>
  <si>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</si>
  <si>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</si>
  <si>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</si>
  <si>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</si>
  <si>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</si>
  <si>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</si>
  <si>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</si>
  <si>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</si>
  <si>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</si>
  <si>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</si>
  <si>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</si>
  <si>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</si>
  <si>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</si>
  <si>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</si>
  <si>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</si>
  <si>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</si>
  <si>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</si>
  <si>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</si>
  <si>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</si>
  <si>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</si>
  <si>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</si>
  <si>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</si>
  <si>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</si>
  <si>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</si>
  <si>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</si>
  <si>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</si>
  <si>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</si>
  <si>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</si>
  <si>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</si>
  <si>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</si>
  <si>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</si>
  <si>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</si>
  <si>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</si>
  <si>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</si>
  <si>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</si>
  <si>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</si>
  <si>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</si>
  <si>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</si>
  <si>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</si>
  <si>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</si>
  <si>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</si>
  <si>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</si>
  <si>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</si>
  <si>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</si>
  <si>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</si>
  <si>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</si>
  <si>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</si>
  <si>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</si>
  <si>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</si>
  <si>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</si>
  <si>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</si>
  <si>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</si>
  <si>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</si>
  <si>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</si>
  <si>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</si>
  <si>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</si>
  <si>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</si>
  <si>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</si>
  <si>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</si>
  <si>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</si>
  <si>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</si>
  <si>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</si>
  <si>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</si>
  <si>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</si>
  <si>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</si>
  <si>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</si>
  <si>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</si>
  <si>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</si>
  <si>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</si>
  <si>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</si>
  <si>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</si>
  <si>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</si>
  <si>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</si>
  <si>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</si>
  <si>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</si>
  <si>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</si>
  <si>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</si>
  <si>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</si>
  <si>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</si>
  <si>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</si>
  <si>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</si>
  <si>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</si>
  <si>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</si>
  <si>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</si>
  <si>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</si>
  <si>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</si>
  <si>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</si>
  <si>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</si>
  <si>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</si>
  <si>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</si>
  <si>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</si>
  <si>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</si>
  <si>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</si>
  <si>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</si>
  <si>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</si>
  <si>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</si>
  <si>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</si>
  <si>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</si>
  <si>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</si>
  <si>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</si>
  <si>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</si>
  <si>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</si>
  <si>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</si>
  <si>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</si>
  <si>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</si>
  <si>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</si>
  <si>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</si>
  <si>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</si>
  <si>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</si>
  <si>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</si>
  <si>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</si>
  <si>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</si>
  <si>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</si>
  <si>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</si>
  <si>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</si>
  <si>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</si>
  <si>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</si>
  <si>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</si>
  <si>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</si>
  <si>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</si>
  <si>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</si>
  <si>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</si>
  <si>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</si>
  <si>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</si>
  <si>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</si>
  <si>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</si>
  <si>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</si>
  <si>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</si>
  <si>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</si>
  <si>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</si>
  <si>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</si>
  <si>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</si>
  <si>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</si>
  <si>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</si>
  <si>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</si>
  <si>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</si>
  <si>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</si>
  <si>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</si>
  <si>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</si>
  <si>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</si>
  <si>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</si>
  <si>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</si>
  <si>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</si>
  <si>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</si>
  <si>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</si>
  <si>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</si>
  <si>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</si>
  <si>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</si>
  <si>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</si>
  <si>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</si>
  <si>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</si>
  <si>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</si>
  <si>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</si>
  <si>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</si>
  <si>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</si>
  <si>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</si>
  <si>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</si>
  <si>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</si>
  <si>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</si>
  <si>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</si>
  <si>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</si>
  <si>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</si>
  <si>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</si>
  <si>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</si>
  <si>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</si>
  <si>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</si>
  <si>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</si>
  <si>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</si>
  <si>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</si>
  <si>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</si>
  <si>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</si>
  <si>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</si>
  <si>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</si>
  <si>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</si>
  <si>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</si>
  <si>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</si>
  <si>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</si>
  <si>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</si>
  <si>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</si>
  <si>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</si>
  <si>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</si>
  <si>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</si>
  <si>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</si>
  <si>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</si>
  <si>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</si>
  <si>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</si>
  <si>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</si>
  <si>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</si>
  <si>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</si>
  <si>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</si>
  <si>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</si>
  <si>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</si>
  <si>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</si>
  <si>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</si>
  <si>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</si>
  <si>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</si>
  <si>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</si>
  <si>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</si>
  <si>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</si>
  <si>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</si>
  <si>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</si>
  <si>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</si>
  <si>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</si>
  <si>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</si>
  <si>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</si>
  <si>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</si>
  <si>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</si>
  <si>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</si>
  <si>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</si>
  <si>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</si>
  <si>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</si>
  <si>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</si>
  <si>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</si>
  <si>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</si>
  <si>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</si>
  <si>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</si>
  <si>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</si>
  <si>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</si>
  <si>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</si>
  <si>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</si>
  <si>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</si>
  <si>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</si>
  <si>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</si>
  <si>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</si>
  <si>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</si>
  <si>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</si>
  <si>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</si>
  <si>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</si>
  <si>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</si>
  <si>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</si>
  <si>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</si>
  <si>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</si>
  <si>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</si>
  <si>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</si>
  <si>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</si>
  <si>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</si>
  <si>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</si>
  <si>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</si>
  <si>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</si>
  <si>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</si>
  <si>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</si>
  <si>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</si>
  <si>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</si>
  <si>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</si>
  <si>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</si>
  <si>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</si>
  <si>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</si>
  <si>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</si>
  <si>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</si>
  <si>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</si>
  <si>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</si>
  <si>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</si>
  <si>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</si>
  <si>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</si>
  <si>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</si>
  <si>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</si>
  <si>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</si>
  <si>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</si>
  <si>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</si>
  <si>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</si>
  <si>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</si>
  <si>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</si>
  <si>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</si>
  <si>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</si>
  <si>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</si>
  <si>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</si>
  <si>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</si>
  <si>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</si>
  <si>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</si>
  <si>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</si>
  <si>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</si>
  <si>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</si>
  <si>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</si>
  <si>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</si>
  <si>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</si>
  <si>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</si>
  <si>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</si>
  <si>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</si>
  <si>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</si>
  <si>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</si>
  <si>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</si>
  <si>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</si>
  <si>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</si>
  <si>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</si>
  <si>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</si>
  <si>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</si>
  <si>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</si>
  <si>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</si>
  <si>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</si>
  <si>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</si>
  <si>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</si>
  <si>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</si>
  <si>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</si>
  <si>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</si>
  <si>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</si>
  <si>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</si>
  <si>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</si>
  <si>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</si>
  <si>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</si>
  <si>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</si>
  <si>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</si>
  <si>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</si>
  <si>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</si>
  <si>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</si>
  <si>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</si>
  <si>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</si>
  <si>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</si>
  <si>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</si>
  <si>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</si>
  <si>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</si>
  <si>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</si>
  <si>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</si>
  <si>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</si>
  <si>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</si>
  <si>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</si>
  <si>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</si>
  <si>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</si>
  <si>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</si>
  <si>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</si>
  <si>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</si>
  <si>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</si>
  <si>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</si>
  <si>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</si>
  <si>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</si>
  <si>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</si>
  <si>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</si>
  <si>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</si>
  <si>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</si>
  <si>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</si>
  <si>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</si>
  <si>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</si>
  <si>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</si>
  <si>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</si>
  <si>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</si>
  <si>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</si>
  <si>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</si>
  <si>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</si>
  <si>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</si>
  <si>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</si>
  <si>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</si>
  <si>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</si>
  <si>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</si>
  <si>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</si>
  <si>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</si>
  <si>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</si>
  <si>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</si>
  <si>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</si>
  <si>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</si>
  <si>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</si>
  <si>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</si>
  <si>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</si>
  <si>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</si>
  <si>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</si>
  <si>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</si>
  <si>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</si>
  <si>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</si>
  <si>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</si>
  <si>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</si>
  <si>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</si>
  <si>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</si>
  <si>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</si>
  <si>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</si>
  <si>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</si>
  <si>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</si>
  <si>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</si>
  <si>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</si>
  <si>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</si>
  <si>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</si>
  <si>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</si>
  <si>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</si>
  <si>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</si>
  <si>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</si>
  <si>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</si>
  <si>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</si>
  <si>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</si>
  <si>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</si>
  <si>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</si>
  <si>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</si>
  <si>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</si>
  <si>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</si>
  <si>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</si>
  <si>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</si>
  <si>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</si>
  <si>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</si>
  <si>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</si>
  <si>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</si>
  <si>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</si>
  <si>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</si>
  <si>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</si>
  <si>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</si>
  <si>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</si>
  <si>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</si>
  <si>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</si>
  <si>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</si>
  <si>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</si>
  <si>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</si>
  <si>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</si>
  <si>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</si>
  <si>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</si>
  <si>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</si>
  <si>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</si>
  <si>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</si>
  <si>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</si>
  <si>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</si>
  <si>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</si>
  <si>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</si>
  <si>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</si>
  <si>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</si>
  <si>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</si>
  <si>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</si>
  <si>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</si>
  <si>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</si>
  <si>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</si>
  <si>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</si>
  <si>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</si>
  <si>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</si>
  <si>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</si>
  <si>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</si>
  <si>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</si>
  <si>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</si>
  <si>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</si>
  <si>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</si>
  <si>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</si>
  <si>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</si>
  <si>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</si>
  <si>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</si>
  <si>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</si>
  <si>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</si>
  <si>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</si>
  <si>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</si>
  <si>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</si>
  <si>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</si>
  <si>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</si>
  <si>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</si>
  <si>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</si>
  <si>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</si>
  <si>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</si>
  <si>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</si>
  <si>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</si>
  <si>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</si>
  <si>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</si>
  <si>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</si>
  <si>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</si>
  <si>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</si>
  <si>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</si>
  <si>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</si>
  <si>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</si>
  <si>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</si>
  <si>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</si>
  <si>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</si>
  <si>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</si>
  <si>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</si>
  <si>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</si>
  <si>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</si>
  <si>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</si>
  <si>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</si>
  <si>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</si>
  <si>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</si>
  <si>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</si>
  <si>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</si>
  <si>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</si>
  <si>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</si>
  <si>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</si>
  <si>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</si>
  <si>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</si>
  <si>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</si>
  <si>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</si>
  <si>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</si>
  <si>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</si>
  <si>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</si>
  <si>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</si>
  <si>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</si>
  <si>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</si>
  <si>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</si>
  <si>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</si>
  <si>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</si>
  <si>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</si>
  <si>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</si>
  <si>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</si>
  <si>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</si>
  <si>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</si>
  <si>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</si>
  <si>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</si>
  <si>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</si>
  <si>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</si>
  <si>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</si>
  <si>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</si>
  <si>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</si>
  <si>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</si>
  <si>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</si>
  <si>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</si>
  <si>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</si>
  <si>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</si>
  <si>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</si>
  <si>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</si>
  <si>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</si>
  <si>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</si>
  <si>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</si>
  <si>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</si>
  <si>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</si>
  <si>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</si>
  <si>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</si>
  <si>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</si>
  <si>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</si>
  <si>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</si>
  <si>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</si>
  <si>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</si>
  <si>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</si>
  <si>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</si>
  <si>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</si>
  <si>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</si>
  <si>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</si>
  <si>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</si>
  <si>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</si>
  <si>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</si>
  <si>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</si>
  <si>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</si>
  <si>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</si>
  <si>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</si>
  <si>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</si>
  <si>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</si>
  <si>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</si>
  <si>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</si>
  <si>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</si>
  <si>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</si>
  <si>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</si>
  <si>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</si>
  <si>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</si>
  <si>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</si>
  <si>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</si>
  <si>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</si>
  <si>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</si>
  <si>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</si>
  <si>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</si>
  <si>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</si>
  <si>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</si>
  <si>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</si>
  <si>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</si>
  <si>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</si>
  <si>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</si>
  <si>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</si>
  <si>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</si>
  <si>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</si>
  <si>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</si>
  <si>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</si>
  <si>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</si>
  <si>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</si>
  <si>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</si>
  <si>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</si>
  <si>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</si>
  <si>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</si>
  <si>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</si>
  <si>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</si>
  <si>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</si>
  <si>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</si>
  <si>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</si>
  <si>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</si>
  <si>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</si>
  <si>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</si>
  <si>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</si>
  <si>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</si>
  <si>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</si>
  <si>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</si>
  <si>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</si>
  <si>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</si>
  <si>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</si>
  <si>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</si>
  <si>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</si>
  <si>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</si>
  <si>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</si>
  <si>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</si>
  <si>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</si>
  <si>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</si>
  <si>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</si>
  <si>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</si>
  <si>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</si>
  <si>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</si>
  <si>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</si>
  <si>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</si>
  <si>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</si>
  <si>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</si>
  <si>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</si>
  <si>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</si>
  <si>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</si>
  <si>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</si>
  <si>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</si>
  <si>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</si>
  <si>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</si>
  <si>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</si>
  <si>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</si>
  <si>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</si>
  <si>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</si>
  <si>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</si>
  <si>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</si>
  <si>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</si>
  <si>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</si>
  <si>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</si>
  <si>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</si>
  <si>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</si>
  <si>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</si>
  <si>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</si>
  <si>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</si>
  <si>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</si>
  <si>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</si>
  <si>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</si>
  <si>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</si>
  <si>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</si>
  <si>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</si>
  <si>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</si>
  <si>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</si>
  <si>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</si>
  <si>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</si>
  <si>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</si>
  <si>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</si>
  <si>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</si>
  <si>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</si>
  <si>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</si>
  <si>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</si>
  <si>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</si>
  <si>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</si>
  <si>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</si>
  <si>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</si>
  <si>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</si>
  <si>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</si>
  <si>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</si>
  <si>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</si>
  <si>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</si>
  <si>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</si>
  <si>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</si>
  <si>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</si>
  <si>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</si>
  <si>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</si>
  <si>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</si>
  <si>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</si>
  <si>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</si>
  <si>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</si>
  <si>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</si>
  <si>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</si>
  <si>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</si>
  <si>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</si>
  <si>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</si>
  <si>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</si>
  <si>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</si>
  <si>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</si>
  <si>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</si>
  <si>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</si>
  <si>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</si>
  <si>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</si>
  <si>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</si>
  <si>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</si>
  <si>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</si>
  <si>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</si>
  <si>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</si>
  <si>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</si>
  <si>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</si>
  <si>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</si>
  <si>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</si>
  <si>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</si>
  <si>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</si>
  <si>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</si>
  <si>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</si>
  <si>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</si>
  <si>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</si>
  <si>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</si>
  <si>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</si>
  <si>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</si>
  <si>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</si>
  <si>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</si>
  <si>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</si>
  <si>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</si>
  <si>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</si>
  <si>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</si>
  <si>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</si>
  <si>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</si>
  <si>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</si>
  <si>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</si>
  <si>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</si>
  <si>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</si>
  <si>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</si>
  <si>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</si>
  <si>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</si>
  <si>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</si>
  <si>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</si>
  <si>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</si>
  <si>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</si>
  <si>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</si>
  <si>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</si>
  <si>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</si>
  <si>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</si>
  <si>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</si>
  <si>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</si>
  <si>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</si>
  <si>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</si>
  <si>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</si>
  <si>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</si>
  <si>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</si>
  <si>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</si>
  <si>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</si>
  <si>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</si>
  <si>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</si>
  <si>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</si>
  <si>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</si>
  <si>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</si>
  <si>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</si>
  <si>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</si>
  <si>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</si>
  <si>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</si>
  <si>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</si>
  <si>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</si>
  <si>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</si>
  <si>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</si>
  <si>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</si>
  <si>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</si>
  <si>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</si>
  <si>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</si>
  <si>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</si>
  <si>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</si>
  <si>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</si>
  <si>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</si>
  <si>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</si>
  <si>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</si>
  <si>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</si>
  <si>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</si>
  <si>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</si>
  <si>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</si>
  <si>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</si>
  <si>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</si>
  <si>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</si>
  <si>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</si>
  <si>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</si>
  <si>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</si>
  <si>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</si>
  <si>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</si>
  <si>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</si>
  <si>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</si>
  <si>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</si>
  <si>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</si>
  <si>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</si>
  <si>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</si>
  <si>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</si>
  <si>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</si>
  <si>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</si>
  <si>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</si>
  <si>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</si>
  <si>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</si>
  <si>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</si>
  <si>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</si>
  <si>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</si>
  <si>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</si>
  <si>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</si>
  <si>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</si>
  <si>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</si>
  <si>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</si>
  <si>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</si>
  <si>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</si>
  <si>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</si>
  <si>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</si>
  <si>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</si>
  <si>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</si>
  <si>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</si>
  <si>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</si>
  <si>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</si>
  <si>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</si>
  <si>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</si>
  <si>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</si>
  <si>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</si>
  <si>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</si>
  <si>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</si>
  <si>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</si>
  <si>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</si>
  <si>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</si>
  <si>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</si>
  <si>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</si>
  <si>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</si>
  <si>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</si>
  <si>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</si>
  <si>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</si>
  <si>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</si>
  <si>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</si>
  <si>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</si>
  <si>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</si>
  <si>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</si>
  <si>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</si>
  <si>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</si>
  <si>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</si>
  <si>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</si>
  <si>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</si>
  <si>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</si>
  <si>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</si>
  <si>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</si>
  <si>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</si>
  <si>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</si>
  <si>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</si>
  <si>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</si>
  <si>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</si>
  <si>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</si>
  <si>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</si>
  <si>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</si>
  <si>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</si>
  <si>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</si>
  <si>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</si>
  <si>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</si>
  <si>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</si>
  <si>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</si>
  <si>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</si>
  <si>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</si>
  <si>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</si>
  <si>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</si>
  <si>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</si>
  <si>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</si>
  <si>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</si>
  <si>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</si>
  <si>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</si>
  <si>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</si>
  <si>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</si>
  <si>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</si>
  <si>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</si>
  <si>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</si>
  <si>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</si>
  <si>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</si>
  <si>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</si>
  <si>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</si>
  <si>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</si>
  <si>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</si>
  <si>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</si>
  <si>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</si>
  <si>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</si>
  <si>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</si>
  <si>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</si>
  <si>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</si>
  <si>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</si>
  <si>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</si>
  <si>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</si>
  <si>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</si>
  <si>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</si>
  <si>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</si>
  <si>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</si>
  <si>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</si>
  <si>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</si>
  <si>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</si>
  <si>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</si>
  <si>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</si>
  <si>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</si>
  <si>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</si>
  <si>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</si>
  <si>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</si>
  <si>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</si>
  <si>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</si>
  <si>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</si>
  <si>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</si>
  <si>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</si>
  <si>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</si>
  <si>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</si>
  <si>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</si>
  <si>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</si>
  <si>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</si>
  <si>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</si>
  <si>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</si>
  <si>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</si>
  <si>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</si>
  <si>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</si>
  <si>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</si>
  <si>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</si>
  <si>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</si>
  <si>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</si>
  <si>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</si>
  <si>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</si>
  <si>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</si>
  <si>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</si>
  <si>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</si>
  <si>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</si>
  <si>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</si>
  <si>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</si>
  <si>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</si>
  <si>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</si>
  <si>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</si>
  <si>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</si>
  <si>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</si>
  <si>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</si>
  <si>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</si>
  <si>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</si>
  <si>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</si>
  <si>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</si>
  <si>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</si>
  <si>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</si>
  <si>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</si>
  <si>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</si>
  <si>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</si>
  <si>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</si>
  <si>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</si>
  <si>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</si>
  <si>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</si>
  <si>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</si>
  <si>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</si>
  <si>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</si>
  <si>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</si>
  <si>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</si>
  <si>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</si>
  <si>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</si>
  <si>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</si>
  <si>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</si>
  <si>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</si>
  <si>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</si>
  <si>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</si>
  <si>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</si>
  <si>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</si>
  <si>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</si>
  <si>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</si>
  <si>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</si>
  <si>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</si>
  <si>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</si>
  <si>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</si>
  <si>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</si>
  <si>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</si>
  <si>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</si>
  <si>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</si>
  <si>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</si>
  <si>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</si>
  <si>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</si>
  <si>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</si>
  <si>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</si>
  <si>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</si>
  <si>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</si>
  <si>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</si>
  <si>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</si>
  <si>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</si>
  <si>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</si>
  <si>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</si>
  <si>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</si>
  <si>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</si>
  <si>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</si>
  <si>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</si>
  <si>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</si>
  <si>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</si>
  <si>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</si>
  <si>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</si>
  <si>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</si>
  <si>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</si>
  <si>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</si>
  <si>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</si>
  <si>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</si>
  <si>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</si>
  <si>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</si>
  <si>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</si>
  <si>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</si>
  <si>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</si>
  <si>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</si>
  <si>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</si>
  <si>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</si>
  <si>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</si>
  <si>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</si>
  <si>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</si>
  <si>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</si>
  <si>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</si>
  <si>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</si>
  <si>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</si>
  <si>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</si>
  <si>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</si>
  <si>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</si>
  <si>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</si>
  <si>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</si>
  <si>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</si>
  <si>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</si>
  <si>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</si>
  <si>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</si>
  <si>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</si>
  <si>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</si>
  <si>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</si>
  <si>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</si>
  <si>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</si>
  <si>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</si>
  <si>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</si>
  <si>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</si>
  <si>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</si>
  <si>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</si>
  <si>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</si>
  <si>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</si>
  <si>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</si>
  <si>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</si>
  <si>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</si>
  <si>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</si>
  <si>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</si>
  <si>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</si>
  <si>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</si>
  <si>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</si>
  <si>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</si>
  <si>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</si>
  <si>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</si>
  <si>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</si>
  <si>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</si>
  <si>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</si>
  <si>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</si>
  <si>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</si>
  <si>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</si>
  <si>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</si>
  <si>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</si>
  <si>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</si>
  <si>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</si>
  <si>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</si>
  <si>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</si>
  <si>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</si>
  <si>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</si>
  <si>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</si>
  <si>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</si>
  <si>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</si>
  <si>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</si>
  <si>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</si>
  <si>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</si>
  <si>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</si>
  <si>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</si>
  <si>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</si>
  <si>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</si>
  <si>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</si>
  <si>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</si>
  <si>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</si>
  <si>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</si>
  <si>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</si>
  <si>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</si>
  <si>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</si>
  <si>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</si>
  <si>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</si>
  <si>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</si>
  <si>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</si>
  <si>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</si>
  <si>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</si>
  <si>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</si>
  <si>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</si>
  <si>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</si>
  <si>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</si>
  <si>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</si>
  <si>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</si>
  <si>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</si>
  <si>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</si>
  <si>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</si>
  <si>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</si>
  <si>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</si>
  <si>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</si>
  <si>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</si>
  <si>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</si>
  <si>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</si>
  <si>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</si>
  <si>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</si>
  <si>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</si>
  <si>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</si>
  <si>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</si>
  <si>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</si>
  <si>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</si>
  <si>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</si>
  <si>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</si>
  <si>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</si>
  <si>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</si>
  <si>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</si>
  <si>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</si>
  <si>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</si>
  <si>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</si>
  <si>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</si>
  <si>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</si>
  <si>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</si>
  <si>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</si>
  <si>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</si>
  <si>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</si>
  <si>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</si>
  <si>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</si>
  <si>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</si>
  <si>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</si>
  <si>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</si>
  <si>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</si>
  <si>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</si>
  <si>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</si>
  <si>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</si>
  <si>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</si>
  <si>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</si>
  <si>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</si>
  <si>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</si>
  <si>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</si>
  <si>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</si>
  <si>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</si>
  <si>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</si>
  <si>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</si>
  <si>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</si>
  <si>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</si>
  <si>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</si>
  <si>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</si>
  <si>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</si>
  <si>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</si>
  <si>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</si>
  <si>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</si>
  <si>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</si>
  <si>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</si>
  <si>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</si>
  <si>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</si>
  <si>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</si>
  <si>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</si>
  <si>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</si>
  <si>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</si>
  <si>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</si>
  <si>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</si>
  <si>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</si>
  <si>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</si>
  <si>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</si>
  <si>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</si>
  <si>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</si>
  <si>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</si>
  <si>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</si>
  <si>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</si>
  <si>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</si>
  <si>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</si>
  <si>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</si>
  <si>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</si>
  <si>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</si>
  <si>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</si>
  <si>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</si>
  <si>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</si>
  <si>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</si>
  <si>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</si>
  <si>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</si>
  <si>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</si>
  <si>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</si>
  <si>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</si>
  <si>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</si>
  <si>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</si>
  <si>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</si>
  <si>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</si>
  <si>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</si>
  <si>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</si>
  <si>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</si>
  <si>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</si>
  <si>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</si>
  <si>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</si>
  <si>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</si>
  <si>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</si>
  <si>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</si>
  <si>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</si>
  <si>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</si>
  <si>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</si>
  <si>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</si>
  <si>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</si>
  <si>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</si>
  <si>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</si>
  <si>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</si>
  <si>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</si>
  <si>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</si>
  <si>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</si>
  <si>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</si>
  <si>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</si>
  <si>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</si>
  <si>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</si>
  <si>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</si>
  <si>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</si>
  <si>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</si>
  <si>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</si>
  <si>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</si>
  <si>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</si>
  <si>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</si>
  <si>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</si>
  <si>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</si>
  <si>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</si>
  <si>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</si>
  <si>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</si>
  <si>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</si>
  <si>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</si>
  <si>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</si>
  <si>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</si>
  <si>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</si>
  <si>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</si>
  <si>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</si>
  <si>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</si>
  <si>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</si>
  <si>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</si>
  <si>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</si>
  <si>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</si>
  <si>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</si>
  <si>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</si>
  <si>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</si>
  <si>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</si>
  <si>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</si>
  <si>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</si>
  <si>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</si>
  <si>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</si>
  <si>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</si>
  <si>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</si>
  <si>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</si>
  <si>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</si>
  <si>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</si>
  <si>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</si>
  <si>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</si>
  <si>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</si>
  <si>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</si>
  <si>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</si>
  <si>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</si>
  <si>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</si>
  <si>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</si>
  <si>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</si>
  <si>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</si>
  <si>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</si>
  <si>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</si>
  <si>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</si>
  <si>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</si>
  <si>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</si>
  <si>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</si>
  <si>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</si>
  <si>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</si>
  <si>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</si>
  <si>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</si>
  <si>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</si>
  <si>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</si>
  <si>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</si>
  <si>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</si>
  <si>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</si>
  <si>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</si>
  <si>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</si>
  <si>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</si>
  <si>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</si>
  <si>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</si>
  <si>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</si>
  <si>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</si>
  <si>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</si>
  <si>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</si>
  <si>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</si>
  <si>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</si>
  <si>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</si>
  <si>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</si>
  <si>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</si>
  <si>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</si>
  <si>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</si>
  <si>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</si>
  <si>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</si>
  <si>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</si>
  <si>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</si>
  <si>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</si>
  <si>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</si>
  <si>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</si>
  <si>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</si>
  <si>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</si>
  <si>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</si>
  <si>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</si>
  <si>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</si>
  <si>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</si>
  <si>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</si>
  <si>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</si>
  <si>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</si>
  <si>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</si>
  <si>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</si>
  <si>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</si>
  <si>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</si>
  <si>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</si>
  <si>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</si>
  <si>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</si>
  <si>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</si>
  <si>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</si>
  <si>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</si>
  <si>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</si>
  <si>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</si>
  <si>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</si>
  <si>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</si>
  <si>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</si>
  <si>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</si>
  <si>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</si>
  <si>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</si>
  <si>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</si>
  <si>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</si>
  <si>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</si>
  <si>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</si>
  <si>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</si>
  <si>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</si>
  <si>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</si>
  <si>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</si>
  <si>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</si>
  <si>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</si>
  <si>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</si>
  <si>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</si>
  <si>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</si>
  <si>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</si>
  <si>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</si>
  <si>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</si>
  <si>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</si>
  <si>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</si>
  <si>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</si>
  <si>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</si>
  <si>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</si>
  <si>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</si>
  <si>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</si>
  <si>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</si>
  <si>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</si>
  <si>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</si>
  <si>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</si>
  <si>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</si>
  <si>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</si>
  <si>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</si>
  <si>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</si>
  <si>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</si>
  <si>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</si>
  <si>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</si>
  <si>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</si>
  <si>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</si>
  <si>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</si>
  <si>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</si>
  <si>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</si>
  <si>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</si>
  <si>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</si>
  <si>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</si>
  <si>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</si>
  <si>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</si>
  <si>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</si>
  <si>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</si>
  <si>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</si>
  <si>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</si>
  <si>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</si>
  <si>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</si>
  <si>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</si>
  <si>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</si>
  <si>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</si>
  <si>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</si>
  <si>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</si>
  <si>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</si>
  <si>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</si>
  <si>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</si>
  <si>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</si>
  <si>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</si>
  <si>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</si>
  <si>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</si>
  <si>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</si>
  <si>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</si>
  <si>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</si>
  <si>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</si>
  <si>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</si>
  <si>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</si>
  <si>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</si>
  <si>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</si>
  <si>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</si>
  <si>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</si>
  <si>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</si>
  <si>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</si>
  <si>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</si>
  <si>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</si>
  <si>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</si>
  <si>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</si>
  <si>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</si>
  <si>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</si>
  <si>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</si>
  <si>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</si>
  <si>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</si>
  <si>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</si>
  <si>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</si>
  <si>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</si>
  <si>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</si>
  <si>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</si>
  <si>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</si>
  <si>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</si>
  <si>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</si>
  <si>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</si>
  <si>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</si>
  <si>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</si>
  <si>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</si>
  <si>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</si>
  <si>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</si>
  <si>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</si>
  <si>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</si>
  <si>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</si>
  <si>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</si>
  <si>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</si>
  <si>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</si>
  <si>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</si>
  <si>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</si>
  <si>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</si>
  <si>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</si>
  <si>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</si>
  <si>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</si>
  <si>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</si>
  <si>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</si>
  <si>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</si>
  <si>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</si>
  <si>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</si>
  <si>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</si>
  <si>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</si>
  <si>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</si>
  <si>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</si>
  <si>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</si>
  <si>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</si>
  <si>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</si>
  <si>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</si>
  <si>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</si>
  <si>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</si>
  <si>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</si>
  <si>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</si>
  <si>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</si>
  <si>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</si>
  <si>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</si>
  <si>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</si>
  <si>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</si>
  <si>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</si>
  <si>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</si>
  <si>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</si>
  <si>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</si>
  <si>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</si>
  <si>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</si>
  <si>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</si>
  <si>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</si>
  <si>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</si>
  <si>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</si>
  <si>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</si>
  <si>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</si>
  <si>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</si>
  <si>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</si>
  <si>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</si>
  <si>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</si>
  <si>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</si>
  <si>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</si>
  <si>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</si>
  <si>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</si>
  <si>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</si>
  <si>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</si>
  <si>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</si>
  <si>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</si>
  <si>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</si>
  <si>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</si>
  <si>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</si>
  <si>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</si>
  <si>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</si>
  <si>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</si>
  <si>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</si>
  <si>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</si>
  <si>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</si>
  <si>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</si>
  <si>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</si>
  <si>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</si>
  <si>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</si>
  <si>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</si>
  <si>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</si>
  <si>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</si>
  <si>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</si>
  <si>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</si>
  <si>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</si>
  <si>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</si>
  <si>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</si>
  <si>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</si>
  <si>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</si>
  <si>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</si>
  <si>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</si>
  <si>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</si>
  <si>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</si>
  <si>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</si>
  <si>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</si>
  <si>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</si>
  <si>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</si>
  <si>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</si>
  <si>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</si>
  <si>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</si>
  <si>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</si>
  <si>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</si>
  <si>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</si>
  <si>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</si>
  <si>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</si>
  <si>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</si>
  <si>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</si>
  <si>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</si>
  <si>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</si>
  <si>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</si>
  <si>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</si>
  <si>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</si>
  <si>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</si>
  <si>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</si>
  <si>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</si>
  <si>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</si>
  <si>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</si>
  <si>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</si>
  <si>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</si>
  <si>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</si>
  <si>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</si>
  <si>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</si>
  <si>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</si>
  <si>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</si>
  <si>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</si>
  <si>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</si>
  <si>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</si>
  <si>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</si>
  <si>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</si>
  <si>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</si>
  <si>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</si>
  <si>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</si>
  <si>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</si>
  <si>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</si>
  <si>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</si>
  <si>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</si>
  <si>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</si>
  <si>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</si>
  <si>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</si>
  <si>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</si>
  <si>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</si>
  <si>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</si>
  <si>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</si>
  <si>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</si>
  <si>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</si>
  <si>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</si>
  <si>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</si>
  <si>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</si>
  <si>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</si>
  <si>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</si>
  <si>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</si>
  <si>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</si>
  <si>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</si>
  <si>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</si>
  <si>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</si>
  <si>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</si>
  <si>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</si>
  <si>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</si>
  <si>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</si>
  <si>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</si>
  <si>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</si>
  <si>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</si>
  <si>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</si>
  <si>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</si>
  <si>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</si>
  <si>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</si>
  <si>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</si>
  <si>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</si>
  <si>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</si>
  <si>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</si>
  <si>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</si>
  <si>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</si>
  <si>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</si>
  <si>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</si>
  <si>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</si>
  <si>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</si>
  <si>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</si>
  <si>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</si>
  <si>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</si>
  <si>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</si>
  <si>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</si>
  <si>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</si>
  <si>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</si>
  <si>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</si>
  <si>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</si>
  <si>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</si>
  <si>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</si>
  <si>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</si>
  <si>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</si>
  <si>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</si>
  <si>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</si>
  <si>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</si>
  <si>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</si>
  <si>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</si>
  <si>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</si>
  <si>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</si>
  <si>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</si>
  <si>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</si>
  <si>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</si>
  <si>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</si>
  <si>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</si>
  <si>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</si>
  <si>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</si>
  <si>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</si>
  <si>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</si>
  <si>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</si>
  <si>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</si>
  <si>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</si>
  <si>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</si>
  <si>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</si>
  <si>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</si>
  <si>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</si>
  <si>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</si>
  <si>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</si>
  <si>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</si>
  <si>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</si>
  <si>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</si>
  <si>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</si>
  <si>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</si>
  <si>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</si>
  <si>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</si>
  <si>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</si>
  <si>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</si>
  <si>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</si>
  <si>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</si>
  <si>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</si>
  <si>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</si>
  <si>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</si>
  <si>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</si>
  <si>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</si>
  <si>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</si>
  <si>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</si>
  <si>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</si>
  <si>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</si>
  <si>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</si>
  <si>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</si>
  <si>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</si>
  <si>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</si>
  <si>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</si>
  <si>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</si>
  <si>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</si>
  <si>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</si>
  <si>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</si>
  <si>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</si>
  <si>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</si>
  <si>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</si>
  <si>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</si>
  <si>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</si>
  <si>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</si>
  <si>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</si>
  <si>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</si>
  <si>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</si>
  <si>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</si>
  <si>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</si>
  <si>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</si>
  <si>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</si>
  <si>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</si>
  <si>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</si>
  <si>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</si>
  <si>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</si>
  <si>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</si>
  <si>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</si>
  <si>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</si>
  <si>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</si>
  <si>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</si>
  <si>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</si>
  <si>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</si>
  <si>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</si>
  <si>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</si>
  <si>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</si>
  <si>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</si>
  <si>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</si>
  <si>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</si>
  <si>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</si>
  <si>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</si>
  <si>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</si>
  <si>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</si>
  <si>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</si>
  <si>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</si>
  <si>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</si>
  <si>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</si>
  <si>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</si>
  <si>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</si>
  <si>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</si>
  <si>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</si>
  <si>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</si>
  <si>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</si>
  <si>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</si>
  <si>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</si>
  <si>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</si>
  <si>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</si>
  <si>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</si>
  <si>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</si>
  <si>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</si>
  <si>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</si>
  <si>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</si>
  <si>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</si>
  <si>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</si>
  <si>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</si>
  <si>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</si>
  <si>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</si>
  <si>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</si>
  <si>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</si>
  <si>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</si>
  <si>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</si>
  <si>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</si>
  <si>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</si>
  <si>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</si>
  <si>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</si>
  <si>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</si>
  <si>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</si>
  <si>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</si>
  <si>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</si>
  <si>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</si>
  <si>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</si>
  <si>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</si>
  <si>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</si>
  <si>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</si>
  <si>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</si>
  <si>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</si>
  <si>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</si>
  <si>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</si>
  <si>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</si>
  <si>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</si>
  <si>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</si>
  <si>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</si>
  <si>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</si>
  <si>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</si>
  <si>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</si>
  <si>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</si>
  <si>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</si>
  <si>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</si>
  <si>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</si>
  <si>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</si>
  <si>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</si>
  <si>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</si>
  <si>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</si>
  <si>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</si>
  <si>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</si>
  <si>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</si>
  <si>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</si>
  <si>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</si>
  <si>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</si>
  <si>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</si>
  <si>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</si>
  <si>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</si>
  <si>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</si>
  <si>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</si>
  <si>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</si>
  <si>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</si>
  <si>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</si>
  <si>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</si>
  <si>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</si>
  <si>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</si>
  <si>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</si>
  <si>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</si>
  <si>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</si>
  <si>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</si>
  <si>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</si>
  <si>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</si>
  <si>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</si>
  <si>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</si>
  <si>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</si>
  <si>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</si>
  <si>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</si>
  <si>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</si>
  <si>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</si>
  <si>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</si>
  <si>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</si>
  <si>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</si>
  <si>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</si>
  <si>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</si>
  <si>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</si>
  <si>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</si>
  <si>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</si>
  <si>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</si>
  <si>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</si>
  <si>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</si>
  <si>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</si>
  <si>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</si>
  <si>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</si>
  <si>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</si>
  <si>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</si>
  <si>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</si>
  <si>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</si>
  <si>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</si>
  <si>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</si>
  <si>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</si>
  <si>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</si>
  <si>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</si>
  <si>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</si>
  <si>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</si>
  <si>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</si>
  <si>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</si>
  <si>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</si>
  <si>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</si>
  <si>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</si>
  <si>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</si>
  <si>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</si>
  <si>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</si>
  <si>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</si>
  <si>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</si>
  <si>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</si>
  <si>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</si>
  <si>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</si>
  <si>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</si>
  <si>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</si>
  <si>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</si>
  <si>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</si>
  <si>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</si>
  <si>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</si>
  <si>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</si>
  <si>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</si>
  <si>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</si>
  <si>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</si>
  <si>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</si>
  <si>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</si>
  <si>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</si>
  <si>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</si>
  <si>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</si>
  <si>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</si>
  <si>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</si>
  <si>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</si>
  <si>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</si>
  <si>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</si>
  <si>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</si>
  <si>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</si>
  <si>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</si>
  <si>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</si>
  <si>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</si>
  <si>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</si>
  <si>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</si>
  <si>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</si>
  <si>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</si>
  <si>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</si>
  <si>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</si>
  <si>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</si>
  <si>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</si>
  <si>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</si>
  <si>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</si>
  <si>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</si>
  <si>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</si>
  <si>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</si>
  <si>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</si>
  <si>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</si>
  <si>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</si>
  <si>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</si>
  <si>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</si>
  <si>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</si>
  <si>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</si>
  <si>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</si>
  <si>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</si>
  <si>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</si>
  <si>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</si>
  <si>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</si>
  <si>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</si>
  <si>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</si>
  <si>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</si>
  <si>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</si>
  <si>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</si>
  <si>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</si>
  <si>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</si>
  <si>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</si>
  <si>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</si>
  <si>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</si>
  <si>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</si>
  <si>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</si>
  <si>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</si>
  <si>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</si>
  <si>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</si>
  <si>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</si>
  <si>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</si>
  <si>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</si>
  <si>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</si>
  <si>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</si>
  <si>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</si>
  <si>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</si>
  <si>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</si>
  <si>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</si>
  <si>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</si>
  <si>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</si>
  <si>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</si>
  <si>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</si>
  <si>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</si>
  <si>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</si>
  <si>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</si>
  <si>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</si>
  <si>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</si>
  <si>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</si>
  <si>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</si>
  <si>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</si>
  <si>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</si>
  <si>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</si>
  <si>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</si>
  <si>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</si>
  <si>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</si>
  <si>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</si>
  <si>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</si>
  <si>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</si>
  <si>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</si>
  <si>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</si>
  <si>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</si>
  <si>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</si>
  <si>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</si>
  <si>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</si>
  <si>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</si>
  <si>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</si>
  <si>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</si>
  <si>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</si>
  <si>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</si>
  <si>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</si>
  <si>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</si>
  <si>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</si>
  <si>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</si>
  <si>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</si>
  <si>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</si>
  <si>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</si>
  <si>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</si>
  <si>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</si>
  <si>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</si>
  <si>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</si>
  <si>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</si>
  <si>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</si>
  <si>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</si>
  <si>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</si>
  <si>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</si>
  <si>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</si>
  <si>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</si>
  <si>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</si>
  <si>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</si>
  <si>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</si>
  <si>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</si>
  <si>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</si>
  <si>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</si>
  <si>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</si>
  <si>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</si>
  <si>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</si>
  <si>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</si>
  <si>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</si>
  <si>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</si>
  <si>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</si>
  <si>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</si>
  <si>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</si>
  <si>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</si>
  <si>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</si>
  <si>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</si>
  <si>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</si>
  <si>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</si>
  <si>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</si>
  <si>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</si>
  <si>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</si>
  <si>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</si>
  <si>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</si>
  <si>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</si>
  <si>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</si>
  <si>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</si>
  <si>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</si>
  <si>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</si>
  <si>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</si>
  <si>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</si>
  <si>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</si>
  <si>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</si>
  <si>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</si>
  <si>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</si>
  <si>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</si>
  <si>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</si>
  <si>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</si>
  <si>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</si>
  <si>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</si>
  <si>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</si>
  <si>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</si>
  <si>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</si>
  <si>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</si>
  <si>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</si>
  <si>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</si>
  <si>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</si>
  <si>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</si>
  <si>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</si>
  <si>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</si>
  <si>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</si>
  <si>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</si>
  <si>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</si>
  <si>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</si>
  <si>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</si>
  <si>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</si>
  <si>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</si>
  <si>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</si>
  <si>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</si>
  <si>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</si>
  <si>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</si>
  <si>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</si>
  <si>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</si>
  <si>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</si>
  <si>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</si>
  <si>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</si>
  <si>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</si>
  <si>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</si>
  <si>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</si>
  <si>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</si>
  <si>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</si>
  <si>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</si>
  <si>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</si>
  <si>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</si>
  <si>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</si>
  <si>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</si>
  <si>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</si>
  <si>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</si>
  <si>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</si>
  <si>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</si>
  <si>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</si>
  <si>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</si>
  <si>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</si>
  <si>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</si>
  <si>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</si>
  <si>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</si>
  <si>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</si>
  <si>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</si>
  <si>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</si>
  <si>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</si>
  <si>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</si>
  <si>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</si>
  <si>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</si>
  <si>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</si>
  <si>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</si>
  <si>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</si>
  <si>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</si>
  <si>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</si>
  <si>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</si>
  <si>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</si>
  <si>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</si>
  <si>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</si>
  <si>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</si>
  <si>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</si>
  <si>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</si>
  <si>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</si>
  <si>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</si>
  <si>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</si>
  <si>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</si>
  <si>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</si>
  <si>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</si>
  <si>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</si>
  <si>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</si>
  <si>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</si>
  <si>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</si>
  <si>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</si>
  <si>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</si>
  <si>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</si>
  <si>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</si>
  <si>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</si>
  <si>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</si>
  <si>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</si>
  <si>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</si>
  <si>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</si>
  <si>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</si>
  <si>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</si>
  <si>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</si>
  <si>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</si>
  <si>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</si>
  <si>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</si>
  <si>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</si>
  <si>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</si>
  <si>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</si>
  <si>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</si>
  <si>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</si>
  <si>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</si>
  <si>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</si>
  <si>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</si>
  <si>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</si>
  <si>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</si>
  <si>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</si>
  <si>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</si>
  <si>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</si>
  <si>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</si>
  <si>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</si>
  <si>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</si>
  <si>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</si>
  <si>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</si>
  <si>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</si>
  <si>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</si>
  <si>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</si>
  <si>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</si>
  <si>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</si>
  <si>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</si>
  <si>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</si>
  <si>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</si>
  <si>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</si>
  <si>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</si>
  <si>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</si>
  <si>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</si>
  <si>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</si>
  <si>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</si>
  <si>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</si>
  <si>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</si>
  <si>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</si>
  <si>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</si>
  <si>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</si>
  <si>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</si>
  <si>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</si>
  <si>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</si>
  <si>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</si>
  <si>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</si>
  <si>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</si>
  <si>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</si>
  <si>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</si>
  <si>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</si>
  <si>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</si>
  <si>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</si>
  <si>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</si>
  <si>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</si>
  <si>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</si>
  <si>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</si>
  <si>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</si>
  <si>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</si>
  <si>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</si>
  <si>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</si>
  <si>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</si>
  <si>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</si>
  <si>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</si>
  <si>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</si>
  <si>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</si>
  <si>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</si>
  <si>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</si>
  <si>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</si>
  <si>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</si>
  <si>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</si>
  <si>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</si>
  <si>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</si>
  <si>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</si>
  <si>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</si>
  <si>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</si>
  <si>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</si>
  <si>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</si>
  <si>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</si>
  <si>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</si>
  <si>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</si>
  <si>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</si>
  <si>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</si>
  <si>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</si>
  <si>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</si>
  <si>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</si>
  <si>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</si>
  <si>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</si>
  <si>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</si>
  <si>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</si>
  <si>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</si>
  <si>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</si>
  <si>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</si>
  <si>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</si>
  <si>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</si>
  <si>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</si>
  <si>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</si>
  <si>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</si>
  <si>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</si>
  <si>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</si>
  <si>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</si>
  <si>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</si>
  <si>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</si>
  <si>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</si>
  <si>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</si>
  <si>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</si>
  <si>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</si>
  <si>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</si>
  <si>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</si>
  <si>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</si>
  <si>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</si>
  <si>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</si>
  <si>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</si>
  <si>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</si>
  <si>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</si>
  <si>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</si>
  <si>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</si>
  <si>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</si>
  <si>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</si>
  <si>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</si>
  <si>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</si>
  <si>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</si>
  <si>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</si>
  <si>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</si>
  <si>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</si>
  <si>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</si>
  <si>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</si>
  <si>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</si>
  <si>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</si>
  <si>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</si>
  <si>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</si>
  <si>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</si>
  <si>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</si>
  <si>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</si>
  <si>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</si>
  <si>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</si>
  <si>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</si>
  <si>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</si>
  <si>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</si>
  <si>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</si>
  <si>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</si>
  <si>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</si>
  <si>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</si>
  <si>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</si>
  <si>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</si>
  <si>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</si>
  <si>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</si>
  <si>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</si>
  <si>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</si>
  <si>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</si>
  <si>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</si>
  <si>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</si>
  <si>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</si>
  <si>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</si>
  <si>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</si>
  <si>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</si>
  <si>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</si>
  <si>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</si>
  <si>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</si>
  <si>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</si>
  <si>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</si>
  <si>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</si>
  <si>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</si>
  <si>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</si>
  <si>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</si>
  <si>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</si>
  <si>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</si>
  <si>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</si>
  <si>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</si>
  <si>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</si>
  <si>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</si>
  <si>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</si>
  <si>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</si>
  <si>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</si>
  <si>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</si>
  <si>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</si>
  <si>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</si>
  <si>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</si>
  <si>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</si>
  <si>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</si>
  <si>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</si>
  <si>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</si>
  <si>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</si>
  <si>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</si>
  <si>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</si>
  <si>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</si>
  <si>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</si>
  <si>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</si>
  <si>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</si>
  <si>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</si>
  <si>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</si>
  <si>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</si>
  <si>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</si>
  <si>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</si>
  <si>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</si>
  <si>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</si>
  <si>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</si>
  <si>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</si>
  <si>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</si>
  <si>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</si>
  <si>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</si>
  <si>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</si>
  <si>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</si>
  <si>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</si>
  <si>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</si>
  <si>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</si>
  <si>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</si>
  <si>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</si>
  <si>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</si>
  <si>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</si>
  <si>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</si>
  <si>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</si>
  <si>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</si>
  <si>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</si>
  <si>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</si>
  <si>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</si>
  <si>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</si>
  <si>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</si>
  <si>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</si>
  <si>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</si>
  <si>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</si>
  <si>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</si>
  <si>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</si>
  <si>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</si>
  <si>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</si>
  <si>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</si>
  <si>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</si>
  <si>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</si>
  <si>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</si>
  <si>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</si>
  <si>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</si>
  <si>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</si>
  <si>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</si>
  <si>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</si>
  <si>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</si>
  <si>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</si>
  <si>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</si>
  <si>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</si>
  <si>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</si>
  <si>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</si>
  <si>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</si>
  <si>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</si>
  <si>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</si>
  <si>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</si>
  <si>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</si>
  <si>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</si>
  <si>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</si>
  <si>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</si>
  <si>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</si>
  <si>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</si>
  <si>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</si>
  <si>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</si>
  <si>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</si>
  <si>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</si>
  <si>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</si>
  <si>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</si>
  <si>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</si>
  <si>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</si>
  <si>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</si>
  <si>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</si>
  <si>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</si>
  <si>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</si>
  <si>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</si>
  <si>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</si>
  <si>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</si>
  <si>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</si>
  <si>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</si>
  <si>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</si>
  <si>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</si>
  <si>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</si>
  <si>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</si>
  <si>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</si>
  <si>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</si>
  <si>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</si>
  <si>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</si>
  <si>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</si>
  <si>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</si>
  <si>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</si>
  <si>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</si>
  <si>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</si>
  <si>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</si>
  <si>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</si>
  <si>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</si>
  <si>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</si>
  <si>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</si>
  <si>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</si>
  <si>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</si>
  <si>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</si>
  <si>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</si>
  <si>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</si>
  <si>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</si>
  <si>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</si>
  <si>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</si>
  <si>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</si>
  <si>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</si>
  <si>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</si>
  <si>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</si>
  <si>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</si>
  <si>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</si>
  <si>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</si>
  <si>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</si>
  <si>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</si>
  <si>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</si>
  <si>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</si>
  <si>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</si>
  <si>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</si>
  <si>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</si>
  <si>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</si>
  <si>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</si>
  <si>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</si>
  <si>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</si>
  <si>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</si>
  <si>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</si>
  <si>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</si>
  <si>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</si>
  <si>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</si>
  <si>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</si>
  <si>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</si>
  <si>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</si>
  <si>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</si>
  <si>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</si>
  <si>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</si>
  <si>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</si>
  <si>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</si>
  <si>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</si>
  <si>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</si>
  <si>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</si>
  <si>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</si>
  <si>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</si>
  <si>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</si>
  <si>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</si>
  <si>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</si>
  <si>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</si>
  <si>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</si>
  <si>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</si>
  <si>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</si>
  <si>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</si>
  <si>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</si>
  <si>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</si>
  <si>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</si>
  <si>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</si>
  <si>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</si>
  <si>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</si>
  <si>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</si>
  <si>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</si>
  <si>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</si>
  <si>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</si>
  <si>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</si>
  <si>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</si>
  <si>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</si>
  <si>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</si>
  <si>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</si>
  <si>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</si>
  <si>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</si>
  <si>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</si>
  <si>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</si>
  <si>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</si>
  <si>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</si>
  <si>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</si>
  <si>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</si>
  <si>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</si>
  <si>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</si>
  <si>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</si>
  <si>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</si>
  <si>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</si>
  <si>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</si>
  <si>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</si>
  <si>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</si>
  <si>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</si>
  <si>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</si>
  <si>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</si>
  <si>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</si>
  <si>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</si>
  <si>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</si>
  <si>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</si>
  <si>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</si>
  <si>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</si>
  <si>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</si>
  <si>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</si>
  <si>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</si>
  <si>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</si>
  <si>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</si>
  <si>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</si>
  <si>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</si>
  <si>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</si>
  <si>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</si>
  <si>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</si>
  <si>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</si>
  <si>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</si>
  <si>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</si>
  <si>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</si>
  <si>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</si>
  <si>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</si>
  <si>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</si>
  <si>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</si>
  <si>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</si>
  <si>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</si>
  <si>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</si>
  <si>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</si>
  <si>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</si>
  <si>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</si>
  <si>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</si>
  <si>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</si>
  <si>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</si>
  <si>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</si>
  <si>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</si>
  <si>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</si>
  <si>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</si>
  <si>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</si>
  <si>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</si>
  <si>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</si>
  <si>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</si>
  <si>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</si>
  <si>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</si>
  <si>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</si>
  <si>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</si>
  <si>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</si>
  <si>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</si>
  <si>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</si>
  <si>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</si>
  <si>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</si>
  <si>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</si>
  <si>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</si>
  <si>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</si>
  <si>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</si>
  <si>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</si>
  <si>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</si>
  <si>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</si>
  <si>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</si>
  <si>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</si>
  <si>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</si>
  <si>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</si>
  <si>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</si>
  <si>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</si>
  <si>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</si>
  <si>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</si>
  <si>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</si>
  <si>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</si>
  <si>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</si>
  <si>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</si>
  <si>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</si>
  <si>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</si>
  <si>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</si>
  <si>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</si>
  <si>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</si>
  <si>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</si>
  <si>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</si>
  <si>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</si>
  <si>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</si>
  <si>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</si>
  <si>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</si>
  <si>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</si>
  <si>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</si>
  <si>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</si>
  <si>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</si>
  <si>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</si>
  <si>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</si>
  <si>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</si>
  <si>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</si>
  <si>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</si>
  <si>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</si>
  <si>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</si>
  <si>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</si>
  <si>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</si>
  <si>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</si>
  <si>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</si>
  <si>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</si>
  <si>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</si>
  <si>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</si>
  <si>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</si>
  <si>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</si>
  <si>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</si>
  <si>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</si>
  <si>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</si>
  <si>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</si>
  <si>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</si>
  <si>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</si>
  <si>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</si>
  <si>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</si>
  <si>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</si>
  <si>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</si>
  <si>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</si>
  <si>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</si>
  <si>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</si>
  <si>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</si>
  <si>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</si>
  <si>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</si>
  <si>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</si>
  <si>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</si>
  <si>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</si>
  <si>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</si>
  <si>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</si>
  <si>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</si>
  <si>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</si>
  <si>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</si>
  <si>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</si>
  <si>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</si>
  <si>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</si>
  <si>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</si>
  <si>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</si>
  <si>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</si>
  <si>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</si>
  <si>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</si>
  <si>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</si>
  <si>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</si>
  <si>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</si>
  <si>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</si>
  <si>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</si>
  <si>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</si>
  <si>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</si>
  <si>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</si>
  <si>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</si>
  <si>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</si>
  <si>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</si>
  <si>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</si>
  <si>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</si>
  <si>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</si>
  <si>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</si>
  <si>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</si>
  <si>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</si>
  <si>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</si>
  <si>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</si>
  <si>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</si>
  <si>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</si>
  <si>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</si>
  <si>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</si>
  <si>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</si>
  <si>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</si>
  <si>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</si>
  <si>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</si>
  <si>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</si>
  <si>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</si>
  <si>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</si>
  <si>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</si>
  <si>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</si>
  <si>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</si>
  <si>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</si>
  <si>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</si>
  <si>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</si>
  <si>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</si>
  <si>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</si>
  <si>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</si>
  <si>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</si>
  <si>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</si>
  <si>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</si>
  <si>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</si>
  <si>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</si>
  <si>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</si>
  <si>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</si>
  <si>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</si>
  <si>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</si>
  <si>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</si>
  <si>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</si>
  <si>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</si>
  <si>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</si>
  <si>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</si>
  <si>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</si>
  <si>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</si>
  <si>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</si>
  <si>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</si>
  <si>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</si>
  <si>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</si>
  <si>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</si>
  <si>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</si>
  <si>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</si>
  <si>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</si>
  <si>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</si>
  <si>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</si>
  <si>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</si>
  <si>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</si>
  <si>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</si>
  <si>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</si>
  <si>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</si>
  <si>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</si>
  <si>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</si>
  <si>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</si>
  <si>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</si>
  <si>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</si>
  <si>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</si>
  <si>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</si>
  <si>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</si>
  <si>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</si>
  <si>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</si>
  <si>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</si>
  <si>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</si>
  <si>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</si>
  <si>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</si>
  <si>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</si>
  <si>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</si>
  <si>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</si>
  <si>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</si>
  <si>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</si>
  <si>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</si>
  <si>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</si>
  <si>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</si>
  <si>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</si>
  <si>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</si>
  <si>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</si>
  <si>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</si>
  <si>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</si>
  <si>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</si>
  <si>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</si>
  <si>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</si>
  <si>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</si>
  <si>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</si>
  <si>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</si>
  <si>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</si>
  <si>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</si>
  <si>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</si>
  <si>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</si>
  <si>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</si>
  <si>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</si>
  <si>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</si>
  <si>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</si>
  <si>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</si>
  <si>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</si>
  <si>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</si>
  <si>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</si>
  <si>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</si>
  <si>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</si>
  <si>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</si>
  <si>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</si>
  <si>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</si>
  <si>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</si>
  <si>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</si>
  <si>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</si>
  <si>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</si>
  <si>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</si>
  <si>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</si>
  <si>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</si>
  <si>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</si>
  <si>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</si>
  <si>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</si>
  <si>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</si>
  <si>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</si>
  <si>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</si>
  <si>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</si>
  <si>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</si>
  <si>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</si>
  <si>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</si>
  <si>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</si>
  <si>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</si>
  <si>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</si>
  <si>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</si>
  <si>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</si>
  <si>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</si>
  <si>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</si>
  <si>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</si>
  <si>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</si>
  <si>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</si>
  <si>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</si>
  <si>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</si>
  <si>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</si>
  <si>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</si>
  <si>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</si>
  <si>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</si>
  <si>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</si>
  <si>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</si>
  <si>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</si>
  <si>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</si>
  <si>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</si>
  <si>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</si>
  <si>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</si>
  <si>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</si>
  <si>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</si>
  <si>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</si>
  <si>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</si>
  <si>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</si>
  <si>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</si>
  <si>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</si>
  <si>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</si>
  <si>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</si>
  <si>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</si>
  <si>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</si>
  <si>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</si>
  <si>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</si>
  <si>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</si>
  <si>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</si>
  <si>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</si>
  <si>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</si>
  <si>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</si>
  <si>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</si>
  <si>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</si>
  <si>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</si>
  <si>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</si>
  <si>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</si>
  <si>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</si>
  <si>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</si>
  <si>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</si>
  <si>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</si>
  <si>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</si>
  <si>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</si>
  <si>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</si>
  <si>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</si>
  <si>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</si>
  <si>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</si>
  <si>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</si>
  <si>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</si>
  <si>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</si>
  <si>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</si>
  <si>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</si>
  <si>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</si>
  <si>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</si>
  <si>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</si>
  <si>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</si>
  <si>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</si>
  <si>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</si>
  <si>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</si>
  <si>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</si>
  <si>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</si>
  <si>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</si>
  <si>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</si>
  <si>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</si>
  <si>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</si>
  <si>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</si>
  <si>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</si>
  <si>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</si>
  <si>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</si>
  <si>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</si>
  <si>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</si>
  <si>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</si>
  <si>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</si>
  <si>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</si>
  <si>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</si>
  <si>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</si>
  <si>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</si>
  <si>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</si>
  <si>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</si>
  <si>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</si>
  <si>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</si>
  <si>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</si>
  <si>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</si>
  <si>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</si>
  <si>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</si>
  <si>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</si>
  <si>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</si>
  <si>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</si>
  <si>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</si>
  <si>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</si>
  <si>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</si>
  <si>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</si>
  <si>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</si>
  <si>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</si>
  <si>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</si>
  <si>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</si>
  <si>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</si>
  <si>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</si>
  <si>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</si>
  <si>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</si>
  <si>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</si>
  <si>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</si>
  <si>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</si>
  <si>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</si>
  <si>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</si>
  <si>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</si>
  <si>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</si>
  <si>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</si>
  <si>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</si>
  <si>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</si>
  <si>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</si>
  <si>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</si>
  <si>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</si>
  <si>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</si>
  <si>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</si>
  <si>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</si>
  <si>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</si>
  <si>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</si>
  <si>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</si>
  <si>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</si>
  <si>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</si>
  <si>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</si>
  <si>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</si>
  <si>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</si>
  <si>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</si>
  <si>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</si>
  <si>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</si>
  <si>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</si>
  <si>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</si>
  <si>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</si>
  <si>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</si>
  <si>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</si>
  <si>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</si>
  <si>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</si>
  <si>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</si>
  <si>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</si>
  <si>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</si>
  <si>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</si>
  <si>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</si>
  <si>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</si>
  <si>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</si>
  <si>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</si>
  <si>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</si>
  <si>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</si>
  <si>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</si>
  <si>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</si>
  <si>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</si>
  <si>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</si>
  <si>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</si>
  <si>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</si>
  <si>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</si>
  <si>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</si>
  <si>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</si>
  <si>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</si>
  <si>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</si>
  <si>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</si>
  <si>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</si>
  <si>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</si>
  <si>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</si>
  <si>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</si>
  <si>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</si>
  <si>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</si>
  <si>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</si>
  <si>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</si>
  <si>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</si>
  <si>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</si>
  <si>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</si>
  <si>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</si>
  <si>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</si>
  <si>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</si>
  <si>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</si>
  <si>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</si>
  <si>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</si>
  <si>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</si>
  <si>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</si>
  <si>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</si>
  <si>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</si>
  <si>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</si>
  <si>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</si>
  <si>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</si>
  <si>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</si>
  <si>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</si>
  <si>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</si>
  <si>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</si>
  <si>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</si>
  <si>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</si>
  <si>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</si>
  <si>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</si>
  <si>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</si>
  <si>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</si>
  <si>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</si>
  <si>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</si>
  <si>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</si>
  <si>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</si>
  <si>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</si>
  <si>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</si>
  <si>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</si>
  <si>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</si>
  <si>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</si>
  <si>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</si>
  <si>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</si>
  <si>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</si>
  <si>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</si>
  <si>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</si>
  <si>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</si>
  <si>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</si>
  <si>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</si>
  <si>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</si>
  <si>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</si>
  <si>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</si>
  <si>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</si>
  <si>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</si>
  <si>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</si>
  <si>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</si>
  <si>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</si>
  <si>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</si>
  <si>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</si>
  <si>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</si>
  <si>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</si>
  <si>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</si>
  <si>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</si>
  <si>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</si>
  <si>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</si>
  <si>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</si>
  <si>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</si>
  <si>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</si>
  <si>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</si>
  <si>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</si>
  <si>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</si>
  <si>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</si>
  <si>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</si>
  <si>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</si>
  <si>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</si>
  <si>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</si>
  <si>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</si>
  <si>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</si>
  <si>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</si>
  <si>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</si>
  <si>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</si>
  <si>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</si>
  <si>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</si>
  <si>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</si>
  <si>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</si>
  <si>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</si>
  <si>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</si>
  <si>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</si>
  <si>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</si>
  <si>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</si>
  <si>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</si>
  <si>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</si>
  <si>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</si>
  <si>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</si>
  <si>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</si>
  <si>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</si>
  <si>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</si>
  <si>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</si>
  <si>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</si>
  <si>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</si>
  <si>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</si>
  <si>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</si>
  <si>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</si>
  <si>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</si>
  <si>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</si>
  <si>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</si>
  <si>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</si>
  <si>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</si>
  <si>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</si>
  <si>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</si>
  <si>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</si>
  <si>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</si>
  <si>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</si>
  <si>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</si>
  <si>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</si>
  <si>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</si>
  <si>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</si>
  <si>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</si>
  <si>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</si>
  <si>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</si>
  <si>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</si>
  <si>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</si>
  <si>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</si>
  <si>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</si>
  <si>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</si>
  <si>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</si>
  <si>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</si>
  <si>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</si>
  <si>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</si>
  <si>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</si>
  <si>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</si>
  <si>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</si>
  <si>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</si>
  <si>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</si>
  <si>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</si>
  <si>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</si>
  <si>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</si>
  <si>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</si>
  <si>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</si>
  <si>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</si>
  <si>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</si>
  <si>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</si>
  <si>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</si>
  <si>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</si>
  <si>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</si>
  <si>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</si>
  <si>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</si>
  <si>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</si>
  <si>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</si>
  <si>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</si>
  <si>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</si>
  <si>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</si>
  <si>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</si>
  <si>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</si>
  <si>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</si>
  <si>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</si>
  <si>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</si>
  <si>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</si>
  <si>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</si>
  <si>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</si>
  <si>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</si>
  <si>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</si>
  <si>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</si>
  <si>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</si>
  <si>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</si>
  <si>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</si>
  <si>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</si>
  <si>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</si>
  <si>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</si>
  <si>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</si>
  <si>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</si>
  <si>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</si>
  <si>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</si>
  <si>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</si>
  <si>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</si>
  <si>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</si>
  <si>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</si>
  <si>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</si>
  <si>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</si>
  <si>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</si>
  <si>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</si>
  <si>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</si>
  <si>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</si>
  <si>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</si>
  <si>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</si>
  <si>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</si>
  <si>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</si>
  <si>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</si>
  <si>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</si>
  <si>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</si>
  <si>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</si>
  <si>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</si>
  <si>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</si>
  <si>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</si>
  <si>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</si>
  <si>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</si>
  <si>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</si>
  <si>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</si>
  <si>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</si>
  <si>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</si>
  <si>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</si>
  <si>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</si>
  <si>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</si>
  <si>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</si>
  <si>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</si>
  <si>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</si>
  <si>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</si>
  <si>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</si>
  <si>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</si>
  <si>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</si>
  <si>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</si>
  <si>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</si>
  <si>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</si>
  <si>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</si>
  <si>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</si>
  <si>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</si>
  <si>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</si>
  <si>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</si>
  <si>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</si>
  <si>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</si>
  <si>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</si>
  <si>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</si>
  <si>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</si>
  <si>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</si>
  <si>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</si>
  <si>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</si>
  <si>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</si>
  <si>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</si>
  <si>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</si>
  <si>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</si>
  <si>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</si>
  <si>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</si>
  <si>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</si>
  <si>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</si>
  <si>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</si>
  <si>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</si>
  <si>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</si>
  <si>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</si>
  <si>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</si>
  <si>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</si>
  <si>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</si>
  <si>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</si>
  <si>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</si>
  <si>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</si>
  <si>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</si>
  <si>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</si>
  <si>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</si>
  <si>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</si>
  <si>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</si>
  <si>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</si>
  <si>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</si>
  <si>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</si>
  <si>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</si>
  <si>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</si>
  <si>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</si>
  <si>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</si>
  <si>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</si>
  <si>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</si>
  <si>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</si>
  <si>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</si>
  <si>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</si>
  <si>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</si>
  <si>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</si>
  <si>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</si>
  <si>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</si>
  <si>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</si>
  <si>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</si>
  <si>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</si>
  <si>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</si>
  <si>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</si>
  <si>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</si>
  <si>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</si>
  <si>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</si>
  <si>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</si>
  <si>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</si>
  <si>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</si>
  <si>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</si>
  <si>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</si>
  <si>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</si>
  <si>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</si>
  <si>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</si>
  <si>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</si>
  <si>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</si>
  <si>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</si>
  <si>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</si>
  <si>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</si>
  <si>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</si>
  <si>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</si>
  <si>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</si>
  <si>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</si>
  <si>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</si>
  <si>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</si>
  <si>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</si>
  <si>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</si>
  <si>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</si>
  <si>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</si>
  <si>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</si>
  <si>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</si>
  <si>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</si>
  <si>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</si>
  <si>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</si>
  <si>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</si>
  <si>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</si>
  <si>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</si>
  <si>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</si>
  <si>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</si>
  <si>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</si>
  <si>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</si>
  <si>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</si>
  <si>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</si>
  <si>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</si>
  <si>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</si>
  <si>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</si>
  <si>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</si>
  <si>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</si>
  <si>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</si>
  <si>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</si>
  <si>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</si>
  <si>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</si>
  <si>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</si>
  <si>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</si>
  <si>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</si>
  <si>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</si>
  <si>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</si>
  <si>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</si>
  <si>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</si>
  <si>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</si>
  <si>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</si>
  <si>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</si>
  <si>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</si>
  <si>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</si>
  <si>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</si>
  <si>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</si>
  <si>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</si>
  <si>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</si>
  <si>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</si>
  <si>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</si>
  <si>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</si>
  <si>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</si>
  <si>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</si>
  <si>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</si>
  <si>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</si>
  <si>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</si>
  <si>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</si>
  <si>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</si>
  <si>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</si>
  <si>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</si>
  <si>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</si>
  <si>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</si>
  <si>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</si>
  <si>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</si>
  <si>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</si>
  <si>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</si>
  <si>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</si>
  <si>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</si>
  <si>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</si>
  <si>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</si>
  <si>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</si>
  <si>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</si>
  <si>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</si>
  <si>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</si>
  <si>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</si>
  <si>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</si>
  <si>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</si>
  <si>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</si>
  <si>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</si>
  <si>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</si>
  <si>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</si>
  <si>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</si>
  <si>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</si>
  <si>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</si>
  <si>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</si>
  <si>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</si>
  <si>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</si>
  <si>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</si>
  <si>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</si>
  <si>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</si>
  <si>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</si>
  <si>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</si>
  <si>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</si>
  <si>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</si>
  <si>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</si>
  <si>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</si>
  <si>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</si>
  <si>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</si>
  <si>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</si>
  <si>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</si>
  <si>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</si>
  <si>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</si>
  <si>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</si>
  <si>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</si>
  <si>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</si>
  <si>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</si>
  <si>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</si>
  <si>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</si>
  <si>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</si>
  <si>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</si>
  <si>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</si>
  <si>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</si>
  <si>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</si>
  <si>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</si>
  <si>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</si>
  <si>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</si>
  <si>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</si>
  <si>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</si>
  <si>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</si>
  <si>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</si>
  <si>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</si>
  <si>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</si>
  <si>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</si>
  <si>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</si>
  <si>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</si>
  <si>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</si>
  <si>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</si>
  <si>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</si>
  <si>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</si>
  <si>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</si>
  <si>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</si>
  <si>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</si>
  <si>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</si>
  <si>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</si>
  <si>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</si>
  <si>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</si>
  <si>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</si>
  <si>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</si>
  <si>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</si>
  <si>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</si>
  <si>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</si>
  <si>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</si>
  <si>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</si>
  <si>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</si>
  <si>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</si>
  <si>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</si>
  <si>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</si>
  <si>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</si>
  <si>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</si>
  <si>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</si>
  <si>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</si>
  <si>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</si>
  <si>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</si>
  <si>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</si>
  <si>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</si>
  <si>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</si>
  <si>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</si>
  <si>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</si>
  <si>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</si>
  <si>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</si>
  <si>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</si>
  <si>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</si>
  <si>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</si>
  <si>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</si>
  <si>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</si>
  <si>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</si>
  <si>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</si>
  <si>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</si>
  <si>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</si>
  <si>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</si>
  <si>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</si>
  <si>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</si>
  <si>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</si>
  <si>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</si>
  <si>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</si>
  <si>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</si>
  <si>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</si>
  <si>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</si>
  <si>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</si>
  <si>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</si>
  <si>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</si>
  <si>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</si>
  <si>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</si>
  <si>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</si>
  <si>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</si>
  <si>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</si>
  <si>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</si>
  <si>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</si>
  <si>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</si>
  <si>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</si>
  <si>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</si>
  <si>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</si>
  <si>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</si>
  <si>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</si>
  <si>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</si>
  <si>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</si>
  <si>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</si>
  <si>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</si>
  <si>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</si>
  <si>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</si>
  <si>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</si>
  <si>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</si>
  <si>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</si>
  <si>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</si>
  <si>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</si>
  <si>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</si>
  <si>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</si>
  <si>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</si>
  <si>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</si>
  <si>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</si>
  <si>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</si>
  <si>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</si>
  <si>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</si>
  <si>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</si>
  <si>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</si>
  <si>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</si>
  <si>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</si>
  <si>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</si>
  <si>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</si>
  <si>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</si>
  <si>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</si>
  <si>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</si>
  <si>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</si>
  <si>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</si>
  <si>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</si>
  <si>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</si>
  <si>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</si>
  <si>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</si>
  <si>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</si>
  <si>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</si>
  <si>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</si>
  <si>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</si>
  <si>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</si>
  <si>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</si>
  <si>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</si>
  <si>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</si>
  <si>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</si>
  <si>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</si>
  <si>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</si>
  <si>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</si>
  <si>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</si>
  <si>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</si>
  <si>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</si>
  <si>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</si>
  <si>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</si>
  <si>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</si>
  <si>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</si>
  <si>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</si>
  <si>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</si>
  <si>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</si>
  <si>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</si>
  <si>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</si>
  <si>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</si>
  <si>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</si>
  <si>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</si>
  <si>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</si>
  <si>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</si>
  <si>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</si>
  <si>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</si>
  <si>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</si>
  <si>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</si>
  <si>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</si>
  <si>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</si>
  <si>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</si>
  <si>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</si>
  <si>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</si>
  <si>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</si>
  <si>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</si>
  <si>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</si>
  <si>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</si>
  <si>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</si>
  <si>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</si>
  <si>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</si>
  <si>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</si>
  <si>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</si>
  <si>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</si>
  <si>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</si>
  <si>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</si>
  <si>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</si>
  <si>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</si>
  <si>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</si>
  <si>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</si>
  <si>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</si>
  <si>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</si>
  <si>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</si>
  <si>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</si>
  <si>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</si>
  <si>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</si>
  <si>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</si>
  <si>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</si>
  <si>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</si>
  <si>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</si>
  <si>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</si>
  <si>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</si>
  <si>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</si>
  <si>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</si>
  <si>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</si>
  <si>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</si>
  <si>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</si>
  <si>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</si>
  <si>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</si>
  <si>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</si>
  <si>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</si>
  <si>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</si>
  <si>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</si>
  <si>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</si>
  <si>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</si>
  <si>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</si>
  <si>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</si>
  <si>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</si>
  <si>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</si>
  <si>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</si>
  <si>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</si>
  <si>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</si>
  <si>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</si>
  <si>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</si>
  <si>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</si>
  <si>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</si>
  <si>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</si>
  <si>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</si>
  <si>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</si>
  <si>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</si>
  <si>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</si>
  <si>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</si>
  <si>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</si>
  <si>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</si>
  <si>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</si>
  <si>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</si>
  <si>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</si>
  <si>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</si>
  <si>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</si>
  <si>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</si>
  <si>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</si>
  <si>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</si>
  <si>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</si>
  <si>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</si>
  <si>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</si>
  <si>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</si>
  <si>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</si>
  <si>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</si>
  <si>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</si>
  <si>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</si>
  <si>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</si>
  <si>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</si>
  <si>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</si>
  <si>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</si>
  <si>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</si>
  <si>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</si>
  <si>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</si>
  <si>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</si>
  <si>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</si>
  <si>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</si>
  <si>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</si>
  <si>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</si>
  <si>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</si>
  <si>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</si>
  <si>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</si>
  <si>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</si>
  <si>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</si>
  <si>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</si>
  <si>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</si>
  <si>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</si>
  <si>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</si>
  <si>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</si>
  <si>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</si>
  <si>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</si>
  <si>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</si>
  <si>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</si>
  <si>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</si>
  <si>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</si>
  <si>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</si>
  <si>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</si>
  <si>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</si>
  <si>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</si>
  <si>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</si>
  <si>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</si>
  <si>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</si>
  <si>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</si>
  <si>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</si>
  <si>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</si>
  <si>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</si>
  <si>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</si>
  <si>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</si>
  <si>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</si>
  <si>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</si>
  <si>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</si>
  <si>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</si>
  <si>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</si>
  <si>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</si>
  <si>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</si>
  <si>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</si>
  <si>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</si>
  <si>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</si>
  <si>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</si>
  <si>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</si>
  <si>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</si>
  <si>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</si>
  <si>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</si>
  <si>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</si>
  <si>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</si>
  <si>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</si>
  <si>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</si>
  <si>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</si>
  <si>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</si>
  <si>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</si>
  <si>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</si>
  <si>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</si>
  <si>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</si>
  <si>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</si>
  <si>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</si>
  <si>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</si>
  <si>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</si>
  <si>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</si>
  <si>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</si>
  <si>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</si>
  <si>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</si>
  <si>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</si>
  <si>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</si>
  <si>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</si>
  <si>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</si>
  <si>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</si>
  <si>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</si>
  <si>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</si>
  <si>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</si>
  <si>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</si>
  <si>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</si>
  <si>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</si>
  <si>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</si>
  <si>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</si>
  <si>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</si>
  <si>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</si>
  <si>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</si>
  <si>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</si>
  <si>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</si>
  <si>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</si>
  <si>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</si>
  <si>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</si>
  <si>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</si>
  <si>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</si>
  <si>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</si>
  <si>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</si>
  <si>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</si>
  <si>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</si>
  <si>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</si>
  <si>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</si>
  <si>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</si>
  <si>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</si>
  <si>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</si>
  <si>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</si>
  <si>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</si>
  <si>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</si>
  <si>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</si>
  <si>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</si>
  <si>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</si>
  <si>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</si>
  <si>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</si>
  <si>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</si>
  <si>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</si>
  <si>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</si>
  <si>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</si>
  <si>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</si>
  <si>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</si>
  <si>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</si>
  <si>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</si>
  <si>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</si>
  <si>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</si>
  <si>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</si>
  <si>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</si>
  <si>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</si>
  <si>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</si>
  <si>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</si>
  <si>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</si>
  <si>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</si>
  <si>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</si>
  <si>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</si>
  <si>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</si>
  <si>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</si>
  <si>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</si>
  <si>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</si>
  <si>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</si>
  <si>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</si>
  <si>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</si>
  <si>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</si>
  <si>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</si>
  <si>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</si>
  <si>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</si>
  <si>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</si>
  <si>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</si>
  <si>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</si>
  <si>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</si>
  <si>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</si>
  <si>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</si>
  <si>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</si>
  <si>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</si>
  <si>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</si>
  <si>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</si>
  <si>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</si>
  <si>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</si>
  <si>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</si>
  <si>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</si>
  <si>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</si>
  <si>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</si>
  <si>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</si>
  <si>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</si>
  <si>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</si>
  <si>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</si>
  <si>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</si>
  <si>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</si>
  <si>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</si>
  <si>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</si>
  <si>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</si>
  <si>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</si>
  <si>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</si>
  <si>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</si>
  <si>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</si>
  <si>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</si>
  <si>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</si>
  <si>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</si>
  <si>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</si>
  <si>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</si>
  <si>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</si>
  <si>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</si>
  <si>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</si>
  <si>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</si>
  <si>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</si>
  <si>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</si>
  <si>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</si>
  <si>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</si>
  <si>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</si>
  <si>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</si>
  <si>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</si>
  <si>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</si>
  <si>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</si>
  <si>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</si>
  <si>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</si>
  <si>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</si>
  <si>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</si>
  <si>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</si>
  <si>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</si>
  <si>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</si>
  <si>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</si>
  <si>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</si>
  <si>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</si>
  <si>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</si>
  <si>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</si>
  <si>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</si>
  <si>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</si>
  <si>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</si>
  <si>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</si>
  <si>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</si>
  <si>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</si>
  <si>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</si>
  <si>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</si>
  <si>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</si>
  <si>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</si>
  <si>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</si>
  <si>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</si>
  <si>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</si>
  <si>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</si>
  <si>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</si>
  <si>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</si>
  <si>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</si>
  <si>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</si>
  <si>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</si>
  <si>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</si>
  <si>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</si>
  <si>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</si>
  <si>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</si>
  <si>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</si>
  <si>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</si>
  <si>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</si>
  <si>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</si>
  <si>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</si>
  <si>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</si>
  <si>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</si>
  <si>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</si>
  <si>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</si>
  <si>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</si>
  <si>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</si>
  <si>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</si>
  <si>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</si>
  <si>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</si>
  <si>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</si>
  <si>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</si>
  <si>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</si>
  <si>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</si>
  <si>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</si>
  <si>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</si>
  <si>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</si>
  <si>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</si>
  <si>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</si>
  <si>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</si>
  <si>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</si>
  <si>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</si>
  <si>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</si>
  <si>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</si>
  <si>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</si>
  <si>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</si>
  <si>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</si>
  <si>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</si>
  <si>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</si>
  <si>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</si>
  <si>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</si>
  <si>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</si>
  <si>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</si>
  <si>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</si>
  <si>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</si>
  <si>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</si>
  <si>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</si>
  <si>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</si>
  <si>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</si>
  <si>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</si>
  <si>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</si>
  <si>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</si>
  <si>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</si>
  <si>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</si>
  <si>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</si>
  <si>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</si>
  <si>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</si>
  <si>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</si>
  <si>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</si>
  <si>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</si>
  <si>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</si>
  <si>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</si>
  <si>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</si>
  <si>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</si>
  <si>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</si>
  <si>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</si>
  <si>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</si>
  <si>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</si>
  <si>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</si>
  <si>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</si>
  <si>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</si>
  <si>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</si>
  <si>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</si>
  <si>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</si>
  <si>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</si>
  <si>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</si>
  <si>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</si>
  <si>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</si>
  <si>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</si>
  <si>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</si>
  <si>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</si>
  <si>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</si>
  <si>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</si>
  <si>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</si>
  <si>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</si>
  <si>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</si>
  <si>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</si>
  <si>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</si>
  <si>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</si>
  <si>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</si>
  <si>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</si>
  <si>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</si>
  <si>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</si>
  <si>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</si>
  <si>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</si>
  <si>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</si>
  <si>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</si>
  <si>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</si>
  <si>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</si>
  <si>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</si>
  <si>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</si>
  <si>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</si>
  <si>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</si>
  <si>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</si>
  <si>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</si>
  <si>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</si>
  <si>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</si>
  <si>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</si>
  <si>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</si>
  <si>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</si>
  <si>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</si>
  <si>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</si>
  <si>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</si>
  <si>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</si>
  <si>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</si>
  <si>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</si>
  <si>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</si>
  <si>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</si>
  <si>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</si>
  <si>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</si>
  <si>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</si>
  <si>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</si>
  <si>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</si>
  <si>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</si>
  <si>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</si>
  <si>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</si>
  <si>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</si>
  <si>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</si>
  <si>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</si>
  <si>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</si>
  <si>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</si>
  <si>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</si>
  <si>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</si>
  <si>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</si>
  <si>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</si>
  <si>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</si>
  <si>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</si>
  <si>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</si>
  <si>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</si>
  <si>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</si>
  <si>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</si>
  <si>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</si>
  <si>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</si>
  <si>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</si>
  <si>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</si>
  <si>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</si>
  <si>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</si>
  <si>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</si>
  <si>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</si>
  <si>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</si>
  <si>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</si>
  <si>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</si>
  <si>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</si>
  <si>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</si>
  <si>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</si>
  <si>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</si>
  <si>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</si>
  <si>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</si>
  <si>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</si>
  <si>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</si>
  <si>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</si>
  <si>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</si>
  <si>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</si>
  <si>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</si>
  <si>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</si>
  <si>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</si>
  <si>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</si>
  <si>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</si>
  <si>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</si>
  <si>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</si>
  <si>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</si>
  <si>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</si>
  <si>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</si>
  <si>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</si>
  <si>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</si>
  <si>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</si>
  <si>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</si>
  <si>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</si>
  <si>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</si>
  <si>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</si>
  <si>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</si>
  <si>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</si>
  <si>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</si>
  <si>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</si>
  <si>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</si>
  <si>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</si>
  <si>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</si>
  <si>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</si>
  <si>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</si>
  <si>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</si>
  <si>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</si>
  <si>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</si>
  <si>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</si>
  <si>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</si>
  <si>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</si>
  <si>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</si>
  <si>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</si>
  <si>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</si>
  <si>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</si>
  <si>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</si>
  <si>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</si>
  <si>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</si>
  <si>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</si>
  <si>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</si>
  <si>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</si>
  <si>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</si>
  <si>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</si>
  <si>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</si>
  <si>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</si>
  <si>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</si>
  <si>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</si>
  <si>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</si>
  <si>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</si>
  <si>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</si>
  <si>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</si>
  <si>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</si>
  <si>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</si>
  <si>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</si>
  <si>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</si>
  <si>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</si>
  <si>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</si>
  <si>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</si>
  <si>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</si>
  <si>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</si>
  <si>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</si>
  <si>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</si>
  <si>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</si>
  <si>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</si>
  <si>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</si>
  <si>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</si>
  <si>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</si>
  <si>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</si>
  <si>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</si>
  <si>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</si>
  <si>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</si>
  <si>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</si>
  <si>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</si>
  <si>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</si>
  <si>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</si>
  <si>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</si>
  <si>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</si>
  <si>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</si>
  <si>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</si>
  <si>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</si>
  <si>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</si>
  <si>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</si>
  <si>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</si>
  <si>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</si>
  <si>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</si>
  <si>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</si>
  <si>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</si>
  <si>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</si>
  <si>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</si>
  <si>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</si>
  <si>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</si>
  <si>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</si>
  <si>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</si>
  <si>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</si>
  <si>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</si>
  <si>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</si>
  <si>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</si>
  <si>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</si>
  <si>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</si>
  <si>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</si>
  <si>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</si>
  <si>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</si>
  <si>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</si>
  <si>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</si>
  <si>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</si>
  <si>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</si>
  <si>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</si>
  <si>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</si>
  <si>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</si>
  <si>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</si>
  <si>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</si>
  <si>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</si>
  <si>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</si>
  <si>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</si>
  <si>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</si>
  <si>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</si>
  <si>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</si>
  <si>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</si>
  <si>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</si>
  <si>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</si>
  <si>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</si>
  <si>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</si>
  <si>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</si>
  <si>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</si>
  <si>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</si>
  <si>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</si>
  <si>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</si>
  <si>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</si>
  <si>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</si>
  <si>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</si>
  <si>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</si>
  <si>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</si>
  <si>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</si>
  <si>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</si>
  <si>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</si>
  <si>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</si>
  <si>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</si>
  <si>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</si>
  <si>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</si>
  <si>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</si>
  <si>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</si>
  <si>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</si>
  <si>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</si>
  <si>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</si>
  <si>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</si>
  <si>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</si>
  <si>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</si>
  <si>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</si>
  <si>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</si>
  <si>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</si>
  <si>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</si>
  <si>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</si>
  <si>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</si>
  <si>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</si>
  <si>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</si>
  <si>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</si>
  <si>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</si>
  <si>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</si>
  <si>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</si>
  <si>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</si>
  <si>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</si>
  <si>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</si>
  <si>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</si>
  <si>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</si>
  <si>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</si>
  <si>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</si>
  <si>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</si>
  <si>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</si>
  <si>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</si>
  <si>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</si>
  <si>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</si>
  <si>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</si>
  <si>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</si>
  <si>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</si>
  <si>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</si>
  <si>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</si>
  <si>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</si>
  <si>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</si>
  <si>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</si>
  <si>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</si>
  <si>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</si>
  <si>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</si>
  <si>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</si>
  <si>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</si>
  <si>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</si>
  <si>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</si>
  <si>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</si>
  <si>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</si>
  <si>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</si>
  <si>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</si>
  <si>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</si>
  <si>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</si>
  <si>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</si>
  <si>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</si>
  <si>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</si>
  <si>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</si>
  <si>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</si>
  <si>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</si>
  <si>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</si>
  <si>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</si>
  <si>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</si>
  <si>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</si>
  <si>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</si>
  <si>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</si>
  <si>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</si>
  <si>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</si>
  <si>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</si>
  <si>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</si>
  <si>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</si>
  <si>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</si>
  <si>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</si>
  <si>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</si>
  <si>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</si>
  <si>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</si>
  <si>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</si>
  <si>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</si>
  <si>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</si>
  <si>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</si>
  <si>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</si>
  <si>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</si>
  <si>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</si>
  <si>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</si>
  <si>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</si>
  <si>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</si>
  <si>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</si>
  <si>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</si>
  <si>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</si>
  <si>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</si>
  <si>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</si>
  <si>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</si>
  <si>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</si>
  <si>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</si>
  <si>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</si>
  <si>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</si>
  <si>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</si>
  <si>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</si>
  <si>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</si>
  <si>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</si>
  <si>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</si>
  <si>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</si>
  <si>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</si>
  <si>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</si>
  <si>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</si>
  <si>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</si>
  <si>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</si>
  <si>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</si>
  <si>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</si>
  <si>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</si>
  <si>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</si>
  <si>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</si>
  <si>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</si>
  <si>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</si>
  <si>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</si>
  <si>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</si>
  <si>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</si>
  <si>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</si>
  <si>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</si>
  <si>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</si>
  <si>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</si>
  <si>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</si>
  <si>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</si>
  <si>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</si>
  <si>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</si>
  <si>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</si>
  <si>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</si>
  <si>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</si>
  <si>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</si>
  <si>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</si>
  <si>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</si>
  <si>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</si>
  <si>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</si>
  <si>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</si>
  <si>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</si>
  <si>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</si>
  <si>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</si>
  <si>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</si>
  <si>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</si>
  <si>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</si>
  <si>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</si>
  <si>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</si>
  <si>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</si>
  <si>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</si>
  <si>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</si>
  <si>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</si>
  <si>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</si>
  <si>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</si>
  <si>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</si>
  <si>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</si>
  <si>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</si>
  <si>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</si>
  <si>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</si>
  <si>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</si>
  <si>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</si>
  <si>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</si>
  <si>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</si>
  <si>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</si>
  <si>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</si>
  <si>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</si>
  <si>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</si>
  <si>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</si>
  <si>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</si>
  <si>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</si>
  <si>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</si>
  <si>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</si>
  <si>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</si>
  <si>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</si>
  <si>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</si>
  <si>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</si>
  <si>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</si>
  <si>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</si>
  <si>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</si>
  <si>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</si>
  <si>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</si>
  <si>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</si>
  <si>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</si>
  <si>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</si>
  <si>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</si>
  <si>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</si>
  <si>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</si>
  <si>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</si>
  <si>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</si>
  <si>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</si>
  <si>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</si>
  <si>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</si>
  <si>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</si>
  <si>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</si>
  <si>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</si>
  <si>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</si>
  <si>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</si>
  <si>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</si>
  <si>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</si>
  <si>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</si>
  <si>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</si>
  <si>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</si>
  <si>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</si>
  <si>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</si>
  <si>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</si>
  <si>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</si>
  <si>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</si>
  <si>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</si>
  <si>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</si>
  <si>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</si>
  <si>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</si>
  <si>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</si>
  <si>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</si>
  <si>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</si>
  <si>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</si>
  <si>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</si>
  <si>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</si>
  <si>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</si>
  <si>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</si>
  <si>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</si>
  <si>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</si>
  <si>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</si>
  <si>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</si>
  <si>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</si>
  <si>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</si>
  <si>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</si>
  <si>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</si>
  <si>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</si>
  <si>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</si>
  <si>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</si>
  <si>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</si>
  <si>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</si>
  <si>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</si>
  <si>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</si>
  <si>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</si>
  <si>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</si>
  <si>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</si>
  <si>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</si>
  <si>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</si>
  <si>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</si>
  <si>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</si>
  <si>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</si>
  <si>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</si>
  <si>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</si>
  <si>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</si>
  <si>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</si>
  <si>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</si>
  <si>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</si>
  <si>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</si>
  <si>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</si>
  <si>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</si>
  <si>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</si>
  <si>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</si>
  <si>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</si>
  <si>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</si>
  <si>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</si>
  <si>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</si>
  <si>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</si>
  <si>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</si>
  <si>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</si>
  <si>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</si>
  <si>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</si>
  <si>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</si>
  <si>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</si>
  <si>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</si>
  <si>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</si>
  <si>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</si>
  <si>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</si>
  <si>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</si>
  <si>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</si>
  <si>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</si>
  <si>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</si>
  <si>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</si>
  <si>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</si>
  <si>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</si>
  <si>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</si>
  <si>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</si>
  <si>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</si>
  <si>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</si>
  <si>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</si>
  <si>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</si>
  <si>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</si>
  <si>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</si>
  <si>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</si>
  <si>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</si>
  <si>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</si>
  <si>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</si>
  <si>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</si>
  <si>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</si>
  <si>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</si>
  <si>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</si>
  <si>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</si>
  <si>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</si>
  <si>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</si>
  <si>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</si>
  <si>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</si>
  <si>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</si>
  <si>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</si>
  <si>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</si>
  <si>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</si>
  <si>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</si>
  <si>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</si>
  <si>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</si>
  <si>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</si>
  <si>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</si>
  <si>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</si>
  <si>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</si>
  <si>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</si>
  <si>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</si>
  <si>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</si>
  <si>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</si>
  <si>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</si>
  <si>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</si>
  <si>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</si>
  <si>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</si>
  <si>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</si>
  <si>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</si>
  <si>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</si>
  <si>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</si>
  <si>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</si>
  <si>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</si>
  <si>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</si>
  <si>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</si>
  <si>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</si>
  <si>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</si>
  <si>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</si>
  <si>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</si>
  <si>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</si>
  <si>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</si>
  <si>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</si>
  <si>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</si>
  <si>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</si>
  <si>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</si>
  <si>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</si>
  <si>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</si>
  <si>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</si>
  <si>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</si>
  <si>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</si>
  <si>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</si>
  <si>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</si>
  <si>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</si>
  <si>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</si>
  <si>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</si>
  <si>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</si>
  <si>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</si>
  <si>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</si>
  <si>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</si>
  <si>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</si>
  <si>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</si>
  <si>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</si>
  <si>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</si>
  <si>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</si>
  <si>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</si>
  <si>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</si>
  <si>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</si>
  <si>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</si>
  <si>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</si>
  <si>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</si>
  <si>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</si>
  <si>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</si>
  <si>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</si>
  <si>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</si>
  <si>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</si>
  <si>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</si>
  <si>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</si>
  <si>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</si>
  <si>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</si>
  <si>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</si>
  <si>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</si>
  <si>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</si>
  <si>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</si>
  <si>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</si>
  <si>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</si>
  <si>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</si>
  <si>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</si>
  <si>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</si>
  <si>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</si>
  <si>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</si>
  <si>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</si>
  <si>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</si>
  <si>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</si>
  <si>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</si>
  <si>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</si>
  <si>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</si>
  <si>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</si>
  <si>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</si>
  <si>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</si>
  <si>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</si>
  <si>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</si>
  <si>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</si>
  <si>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</si>
  <si>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</si>
  <si>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</si>
  <si>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</si>
  <si>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</si>
  <si>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</si>
  <si>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</si>
  <si>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</si>
  <si>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</si>
  <si>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</si>
  <si>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</si>
  <si>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</si>
  <si>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</si>
  <si>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</si>
  <si>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</si>
  <si>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</si>
  <si>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</si>
  <si>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</si>
  <si>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</si>
  <si>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</si>
  <si>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</si>
  <si>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</si>
  <si>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</si>
  <si>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</si>
  <si>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</si>
  <si>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</si>
  <si>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</si>
  <si>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</si>
  <si>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</si>
  <si>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</si>
  <si>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</si>
  <si>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</si>
  <si>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</si>
  <si>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</si>
  <si>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</si>
  <si>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</si>
  <si>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</si>
  <si>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</si>
  <si>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</si>
  <si>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</si>
  <si>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</si>
  <si>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</si>
  <si>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</si>
  <si>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</si>
  <si>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</si>
  <si>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</si>
  <si>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</si>
  <si>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</si>
  <si>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</si>
  <si>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</si>
  <si>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</si>
  <si>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</si>
  <si>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</si>
  <si>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</si>
  <si>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</si>
  <si>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</si>
  <si>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</si>
  <si>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</si>
  <si>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</si>
  <si>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</si>
  <si>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</si>
  <si>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</si>
  <si>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</si>
  <si>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</si>
  <si>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</si>
  <si>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</si>
  <si>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</si>
  <si>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</si>
  <si>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</si>
  <si>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</si>
  <si>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</si>
  <si>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</si>
  <si>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</si>
  <si>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</si>
  <si>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</si>
  <si>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</si>
  <si>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</si>
  <si>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</si>
  <si>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</si>
  <si>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</si>
  <si>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</si>
  <si>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</si>
  <si>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</si>
  <si>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</si>
  <si>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</si>
  <si>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</si>
  <si>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</si>
  <si>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</si>
  <si>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</si>
  <si>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</si>
  <si>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</si>
  <si>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</si>
  <si>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</si>
  <si>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</si>
  <si>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</si>
  <si>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</si>
  <si>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</si>
  <si>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</si>
  <si>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</si>
  <si>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</si>
  <si>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</si>
  <si>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</si>
  <si>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</si>
  <si>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</si>
  <si>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</si>
  <si>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</si>
  <si>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</si>
  <si>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</si>
  <si>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</si>
  <si>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</si>
  <si>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</si>
  <si>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</si>
  <si>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</si>
  <si>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</si>
  <si>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</si>
  <si>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</si>
  <si>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</si>
  <si>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</si>
  <si>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</si>
  <si>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</si>
  <si>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</si>
  <si>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</si>
  <si>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</si>
  <si>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</si>
  <si>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</si>
  <si>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</si>
  <si>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</si>
  <si>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</si>
  <si>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</si>
  <si>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</si>
  <si>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</si>
  <si>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</si>
  <si>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</si>
  <si>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</si>
  <si>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</si>
  <si>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</si>
  <si>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</si>
  <si>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</si>
  <si>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</si>
  <si>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</si>
  <si>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</si>
  <si>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</si>
  <si>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</si>
  <si>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</si>
  <si>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</si>
  <si>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</si>
  <si>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</si>
  <si>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</si>
  <si>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</si>
  <si>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</si>
  <si>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</si>
  <si>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</si>
  <si>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</si>
  <si>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</si>
  <si>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</si>
  <si>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</si>
  <si>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</si>
  <si>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</si>
  <si>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</si>
  <si>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</si>
  <si>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</si>
  <si>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</si>
  <si>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</si>
  <si>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</si>
  <si>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</si>
  <si>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</si>
  <si>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</si>
  <si>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</si>
  <si>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</si>
  <si>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</si>
  <si>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</si>
  <si>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</si>
  <si>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</si>
  <si>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</si>
  <si>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</si>
  <si>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</si>
  <si>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</si>
  <si>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</si>
  <si>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</si>
  <si>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</si>
  <si>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</si>
  <si>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</si>
  <si>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</si>
  <si>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</si>
  <si>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</si>
  <si>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</si>
  <si>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</si>
  <si>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</si>
  <si>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</si>
  <si>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</si>
  <si>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</si>
  <si>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</si>
  <si>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</si>
  <si>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</si>
  <si>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</si>
  <si>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</si>
  <si>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</si>
  <si>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</si>
  <si>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</si>
  <si>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</si>
  <si>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</si>
  <si>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</si>
  <si>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</si>
  <si>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</si>
  <si>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</si>
  <si>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</si>
  <si>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</si>
  <si>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</si>
  <si>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</si>
  <si>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</si>
  <si>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</si>
  <si>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</si>
  <si>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</si>
  <si>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</si>
  <si>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</si>
  <si>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</si>
  <si>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</si>
  <si>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</si>
  <si>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</si>
  <si>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</si>
  <si>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</si>
  <si>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</si>
  <si>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</si>
  <si>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</si>
  <si>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</si>
  <si>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</si>
  <si>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</si>
  <si>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</si>
  <si>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</si>
  <si>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</si>
  <si>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</si>
  <si>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</si>
  <si>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</si>
  <si>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</si>
  <si>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</si>
  <si>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</si>
  <si>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</si>
  <si>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</si>
  <si>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</si>
  <si>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</si>
  <si>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</si>
  <si>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</si>
  <si>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</si>
  <si>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</si>
  <si>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</si>
  <si>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</si>
  <si>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</si>
  <si>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</si>
  <si>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</si>
  <si>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</si>
  <si>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</si>
  <si>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</si>
  <si>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</si>
  <si>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</si>
  <si>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</si>
  <si>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</si>
  <si>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</si>
  <si>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</si>
  <si>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</si>
  <si>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</si>
  <si>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</si>
  <si>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</si>
  <si>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</si>
  <si>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</si>
  <si>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</si>
  <si>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</si>
  <si>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</si>
  <si>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</si>
  <si>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</si>
  <si>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</si>
  <si>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</si>
  <si>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</si>
  <si>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</si>
  <si>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</si>
  <si>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</si>
  <si>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</si>
  <si>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</si>
  <si>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</si>
  <si>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</si>
  <si>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</si>
  <si>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</si>
  <si>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</si>
  <si>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</si>
  <si>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</si>
  <si>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</si>
  <si>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</si>
  <si>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</si>
  <si>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</si>
  <si>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</si>
  <si>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</si>
  <si>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</si>
  <si>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</si>
  <si>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</si>
  <si>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</si>
  <si>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</si>
  <si>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</si>
  <si>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</si>
  <si>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</si>
  <si>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</si>
  <si>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</si>
  <si>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</si>
  <si>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</si>
  <si>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</si>
  <si>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</si>
  <si>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</si>
  <si>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</si>
  <si>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</si>
  <si>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</si>
  <si>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</si>
  <si>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</si>
  <si>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</si>
  <si>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</si>
  <si>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</si>
  <si>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</si>
  <si>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</si>
  <si>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</si>
  <si>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</si>
  <si>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</si>
  <si>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</si>
  <si>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</si>
  <si>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</si>
  <si>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</si>
  <si>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</si>
  <si>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</si>
  <si>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</si>
  <si>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</si>
  <si>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</si>
  <si>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</si>
  <si>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</si>
  <si>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</si>
  <si>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</si>
  <si>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</si>
  <si>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</si>
  <si>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</si>
  <si>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</si>
  <si>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</si>
  <si>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</si>
  <si>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</si>
  <si>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</si>
  <si>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</si>
  <si>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</si>
  <si>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</si>
  <si>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</si>
  <si>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</si>
  <si>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</si>
  <si>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</si>
  <si>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</si>
  <si>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</si>
  <si>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</si>
  <si>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</si>
  <si>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</si>
  <si>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</si>
  <si>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</si>
  <si>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</si>
  <si>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</si>
  <si>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</si>
  <si>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</si>
  <si>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</si>
  <si>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</si>
  <si>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</si>
  <si>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</si>
  <si>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</si>
  <si>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</si>
  <si>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</si>
  <si>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</si>
  <si>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</si>
  <si>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</si>
  <si>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</si>
  <si>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</si>
  <si>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</si>
  <si>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</si>
  <si>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</si>
  <si>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</si>
  <si>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</si>
  <si>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</si>
  <si>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</si>
  <si>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</si>
  <si>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</si>
  <si>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</si>
  <si>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</si>
  <si>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</si>
  <si>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</si>
  <si>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</si>
  <si>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</si>
  <si>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</si>
  <si>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</si>
  <si>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</si>
  <si>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</si>
  <si>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</si>
  <si>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</si>
  <si>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</si>
  <si>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</si>
  <si>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</si>
  <si>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</si>
  <si>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</si>
  <si>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</si>
  <si>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</si>
  <si>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</si>
  <si>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</si>
  <si>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</si>
  <si>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</si>
  <si>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</si>
  <si>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</si>
  <si>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</si>
  <si>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</si>
  <si>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</si>
  <si>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</si>
  <si>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</si>
  <si>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</si>
  <si>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</si>
  <si>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</si>
  <si>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</si>
  <si>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</si>
  <si>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</si>
  <si>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</si>
  <si>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</si>
  <si>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</si>
  <si>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</si>
  <si>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</si>
  <si>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</si>
  <si>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</si>
  <si>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</si>
  <si>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</si>
  <si>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</si>
  <si>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</si>
  <si>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</si>
  <si>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</si>
  <si>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</si>
  <si>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</si>
  <si>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</si>
  <si>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</si>
  <si>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</si>
  <si>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</si>
  <si>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</si>
  <si>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</si>
  <si>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</si>
  <si>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</si>
  <si>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</si>
  <si>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</si>
  <si>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</si>
  <si>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</si>
  <si>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</si>
  <si>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</si>
  <si>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</si>
  <si>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</si>
  <si>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</si>
  <si>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</si>
  <si>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</si>
  <si>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</si>
  <si>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</si>
  <si>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</si>
  <si>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</si>
  <si>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</si>
  <si>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</si>
  <si>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</si>
  <si>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</si>
  <si>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</si>
  <si>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</si>
  <si>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</si>
  <si>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</si>
  <si>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</si>
  <si>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</si>
  <si>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</si>
  <si>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</si>
  <si>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</si>
  <si>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</si>
  <si>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</si>
  <si>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</si>
  <si>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</si>
  <si>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</si>
  <si>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</si>
  <si>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</si>
  <si>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</si>
  <si>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</si>
  <si>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</si>
  <si>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</si>
  <si>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</si>
  <si>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</si>
  <si>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</si>
  <si>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</si>
  <si>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</si>
  <si>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</si>
  <si>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</si>
  <si>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</si>
  <si>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</si>
  <si>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</si>
  <si>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</si>
  <si>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</si>
  <si>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</si>
  <si>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</si>
  <si>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</si>
  <si>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</si>
  <si>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</si>
  <si>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</si>
  <si>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</si>
  <si>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</si>
  <si>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</si>
  <si>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</si>
  <si>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</si>
  <si>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</si>
  <si>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</si>
  <si>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</si>
  <si>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</si>
  <si>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</si>
  <si>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</si>
  <si>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</si>
  <si>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</si>
  <si>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</si>
  <si>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</si>
  <si>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</si>
  <si>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</si>
  <si>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</si>
  <si>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</si>
  <si>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</si>
  <si>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</si>
  <si>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</si>
  <si>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</si>
  <si>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</si>
  <si>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</si>
  <si>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</si>
  <si>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</si>
  <si>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</si>
  <si>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</si>
  <si>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</si>
  <si>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</si>
  <si>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</si>
  <si>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</si>
  <si>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</si>
  <si>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</si>
  <si>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</si>
  <si>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</si>
  <si>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</si>
  <si>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</si>
  <si>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</si>
  <si>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</si>
  <si>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</si>
  <si>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</si>
  <si>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</si>
  <si>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</si>
  <si>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</si>
  <si>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</si>
  <si>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</si>
  <si>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</si>
  <si>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</si>
  <si>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</si>
  <si>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</si>
  <si>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</si>
  <si>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</si>
  <si>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</si>
  <si>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</si>
  <si>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</si>
  <si>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</si>
  <si>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</si>
  <si>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</si>
  <si>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</si>
  <si>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</si>
  <si>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</si>
  <si>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</si>
  <si>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</si>
  <si>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</si>
  <si>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</si>
  <si>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</si>
  <si>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</si>
  <si>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</si>
  <si>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</si>
  <si>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</si>
  <si>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</si>
  <si>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</si>
  <si>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</si>
  <si>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</si>
  <si>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</si>
  <si>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</si>
  <si>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</si>
  <si>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</si>
  <si>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</si>
  <si>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</si>
  <si>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</si>
  <si>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</si>
  <si>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</si>
  <si>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</si>
  <si>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</si>
  <si>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</si>
  <si>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</si>
  <si>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</si>
  <si>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</si>
  <si>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</si>
  <si>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</si>
  <si>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</si>
  <si>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</si>
  <si>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</si>
  <si>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</si>
  <si>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</si>
  <si>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</si>
  <si>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</si>
  <si>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</si>
  <si>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</si>
  <si>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</si>
  <si>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</si>
  <si>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</si>
  <si>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</si>
  <si>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</si>
  <si>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</si>
  <si>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</si>
  <si>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</si>
  <si>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</si>
  <si>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</si>
  <si>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</si>
  <si>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</si>
  <si>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</si>
  <si>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</si>
  <si>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</si>
  <si>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</si>
  <si>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</si>
  <si>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</si>
  <si>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</si>
  <si>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</si>
  <si>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</si>
  <si>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</si>
  <si>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</si>
  <si>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</si>
  <si>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</si>
  <si>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</si>
  <si>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</si>
  <si>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</si>
  <si>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</si>
  <si>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</si>
  <si>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</si>
  <si>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</si>
  <si>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</si>
  <si>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</si>
  <si>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</si>
  <si>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</si>
  <si>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</si>
  <si>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</si>
  <si>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</si>
  <si>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</si>
  <si>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</si>
  <si>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</si>
  <si>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</si>
  <si>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</si>
  <si>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</si>
  <si>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</si>
  <si>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</si>
  <si>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</si>
  <si>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</si>
  <si>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</si>
  <si>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</si>
  <si>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</si>
  <si>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</si>
  <si>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</si>
  <si>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</si>
  <si>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</si>
  <si>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</si>
  <si>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</si>
  <si>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</si>
  <si>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</si>
  <si>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</si>
  <si>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</si>
  <si>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</si>
  <si>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</si>
  <si>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</si>
  <si>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</si>
  <si>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</si>
  <si>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</si>
  <si>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</si>
  <si>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</si>
  <si>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</si>
  <si>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</si>
  <si>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</si>
  <si>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</si>
  <si>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</si>
  <si>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</si>
  <si>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</si>
  <si>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</si>
  <si>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</si>
  <si>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</si>
  <si>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</si>
  <si>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</si>
  <si>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</si>
  <si>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</si>
  <si>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</si>
  <si>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</si>
  <si>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</si>
  <si>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</si>
  <si>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</si>
  <si>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</si>
  <si>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</si>
  <si>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</si>
  <si>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</si>
  <si>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</si>
  <si>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</si>
  <si>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</si>
  <si>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</si>
  <si>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</si>
  <si>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</si>
  <si>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</si>
  <si>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</si>
  <si>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</si>
  <si>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</si>
  <si>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</si>
  <si>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</si>
  <si>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</si>
  <si>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</si>
  <si>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</si>
  <si>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</si>
  <si>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</si>
  <si>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</si>
  <si>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</si>
  <si>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</si>
  <si>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</si>
  <si>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</si>
  <si>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</si>
  <si>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</si>
  <si>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</si>
  <si>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</si>
  <si>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</si>
  <si>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</si>
  <si>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</si>
  <si>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</si>
  <si>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</si>
  <si>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</si>
  <si>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</si>
  <si>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</si>
  <si>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</si>
  <si>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</si>
  <si>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</si>
  <si>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</si>
  <si>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</si>
  <si>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</si>
  <si>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</si>
  <si>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</si>
  <si>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</si>
  <si>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</si>
  <si>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</si>
  <si>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</si>
  <si>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</si>
  <si>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</si>
  <si>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</si>
  <si>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</si>
  <si>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</si>
  <si>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</si>
  <si>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</si>
  <si>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</si>
  <si>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</si>
  <si>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</si>
  <si>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</si>
  <si>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</si>
  <si>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</si>
  <si>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</si>
  <si>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</si>
  <si>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</si>
  <si>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</si>
  <si>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</si>
  <si>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</si>
  <si>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</si>
  <si>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</si>
  <si>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</si>
  <si>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</si>
  <si>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</si>
  <si>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</si>
  <si>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</si>
  <si>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</si>
  <si>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</si>
  <si>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</si>
  <si>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</si>
  <si>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</si>
  <si>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</si>
  <si>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</si>
  <si>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</si>
  <si>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</si>
  <si>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</si>
  <si>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</si>
  <si>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</si>
  <si>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</si>
  <si>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</si>
  <si>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</si>
  <si>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</si>
  <si>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</si>
  <si>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</si>
  <si>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</si>
  <si>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</si>
  <si>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</si>
  <si>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</si>
  <si>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</si>
  <si>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</si>
  <si>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</si>
  <si>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</si>
  <si>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</si>
  <si>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</si>
  <si>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</si>
  <si>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</si>
  <si>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</si>
  <si>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</si>
  <si>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</si>
  <si>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</si>
  <si>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</si>
  <si>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</si>
  <si>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</si>
  <si>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</si>
  <si>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</si>
  <si>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</si>
  <si>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</si>
  <si>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</si>
  <si>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</si>
  <si>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</si>
  <si>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</si>
  <si>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</si>
  <si>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</si>
  <si>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</si>
  <si>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</si>
  <si>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</si>
  <si>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</si>
  <si>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</si>
  <si>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</si>
  <si>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</si>
  <si>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</si>
  <si>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</si>
  <si>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</si>
  <si>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</si>
  <si>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</si>
  <si>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</si>
  <si>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</si>
  <si>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</si>
  <si>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</si>
  <si>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</si>
  <si>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</si>
  <si>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</si>
  <si>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</si>
  <si>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</si>
  <si>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</si>
  <si>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</si>
  <si>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</si>
  <si>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</si>
  <si>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</si>
  <si>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</si>
  <si>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</si>
  <si>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</si>
  <si>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</si>
  <si>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</si>
  <si>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</si>
  <si>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</si>
  <si>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</si>
  <si>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</si>
  <si>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</si>
  <si>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</si>
  <si>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</si>
  <si>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</si>
  <si>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</si>
  <si>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</si>
  <si>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</si>
  <si>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</si>
  <si>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</si>
  <si>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</si>
  <si>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</si>
  <si>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</si>
  <si>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</si>
  <si>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</si>
  <si>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</si>
  <si>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</si>
  <si>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</si>
  <si>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</si>
  <si>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</si>
  <si>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</si>
  <si>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</si>
  <si>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</si>
  <si>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</si>
  <si>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</si>
  <si>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</si>
  <si>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</si>
  <si>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</si>
  <si>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</si>
  <si>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</si>
  <si>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</si>
  <si>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</si>
  <si>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</si>
  <si>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</si>
  <si>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</si>
  <si>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</si>
  <si>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</si>
  <si>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</si>
  <si>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</si>
  <si>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</si>
  <si>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</si>
  <si>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</si>
  <si>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</si>
  <si>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</si>
  <si>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</si>
  <si>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</si>
  <si>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</si>
  <si>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</si>
  <si>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</si>
  <si>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</si>
  <si>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</si>
  <si>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</si>
  <si>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</si>
  <si>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</si>
  <si>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</si>
  <si>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</si>
  <si>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</si>
  <si>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</si>
  <si>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</si>
  <si>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</si>
  <si>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</si>
  <si>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</si>
  <si>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</si>
  <si>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</si>
  <si>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</si>
  <si>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</si>
  <si>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</si>
  <si>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</si>
  <si>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</si>
  <si>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</si>
  <si>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</si>
  <si>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</si>
  <si>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</si>
  <si>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</si>
  <si>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</si>
  <si>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</si>
  <si>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</si>
  <si>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</si>
  <si>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</si>
  <si>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</si>
  <si>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</si>
  <si>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</si>
  <si>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</si>
  <si>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</si>
  <si>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</si>
  <si>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</si>
  <si>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</si>
  <si>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</si>
  <si>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</si>
  <si>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</si>
  <si>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</si>
  <si>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</si>
  <si>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</si>
  <si>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</si>
  <si>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</si>
  <si>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</si>
  <si>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</si>
  <si>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</si>
  <si>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</si>
  <si>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</si>
  <si>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</si>
  <si>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</si>
  <si>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</si>
  <si>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</si>
  <si>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</si>
  <si>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</si>
  <si>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</si>
  <si>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</si>
  <si>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</si>
  <si>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</si>
  <si>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</si>
  <si>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</si>
  <si>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</si>
  <si>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</si>
  <si>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</si>
  <si>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</si>
  <si>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</si>
  <si>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</si>
  <si>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</si>
  <si>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</si>
  <si>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</si>
  <si>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</si>
  <si>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</si>
  <si>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</si>
  <si>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</si>
  <si>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</si>
  <si>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</si>
  <si>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</si>
  <si>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</si>
  <si>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</si>
  <si>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</si>
  <si>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</si>
  <si>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</si>
  <si>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</si>
  <si>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</si>
  <si>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</si>
  <si>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</si>
  <si>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</si>
  <si>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</si>
  <si>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</si>
  <si>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</si>
  <si>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</si>
  <si>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</si>
  <si>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</si>
  <si>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</si>
  <si>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</si>
  <si>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</si>
  <si>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</si>
  <si>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</si>
  <si>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</si>
  <si>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</si>
  <si>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</si>
  <si>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</si>
  <si>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</si>
  <si>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</si>
  <si>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</si>
  <si>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</si>
  <si>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</si>
  <si>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</si>
  <si>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</si>
  <si>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</si>
  <si>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</si>
  <si>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</si>
  <si>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</si>
  <si>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</si>
  <si>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</si>
  <si>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</si>
  <si>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</si>
  <si>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</si>
  <si>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</si>
  <si>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</si>
  <si>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</si>
  <si>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</si>
  <si>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</si>
  <si>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</si>
  <si>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</si>
  <si>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</si>
  <si>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</si>
  <si>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</si>
  <si>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</si>
  <si>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</si>
  <si>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</si>
  <si>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</si>
  <si>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</si>
  <si>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</si>
  <si>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</si>
  <si>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</si>
  <si>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</si>
  <si>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</si>
  <si>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</si>
  <si>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</si>
  <si>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</si>
  <si>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</si>
  <si>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</si>
  <si>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</si>
  <si>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</si>
  <si>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</si>
  <si>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</si>
  <si>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</si>
  <si>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</si>
  <si>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</si>
  <si>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</si>
  <si>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</si>
  <si>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</si>
  <si>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</si>
  <si>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</si>
  <si>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</si>
  <si>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</si>
  <si>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</si>
  <si>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</si>
  <si>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</si>
  <si>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</si>
  <si>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</si>
  <si>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</si>
  <si>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</si>
  <si>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</si>
  <si>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</si>
  <si>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</si>
  <si>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</si>
  <si>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</si>
  <si>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</si>
  <si>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</si>
  <si>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</si>
  <si>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</si>
  <si>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</si>
  <si>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</si>
  <si>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</si>
  <si>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</si>
  <si>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</si>
  <si>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</si>
  <si>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</si>
  <si>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</si>
  <si>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</si>
  <si>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</si>
  <si>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</si>
  <si>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</si>
  <si>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</si>
  <si>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</si>
  <si>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</si>
  <si>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</si>
  <si>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</si>
  <si>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</si>
  <si>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</si>
  <si>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</si>
  <si>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</si>
  <si>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</si>
  <si>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</si>
  <si>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</si>
  <si>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</si>
  <si>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</si>
  <si>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</si>
  <si>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</si>
  <si>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</si>
  <si>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</si>
  <si>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</si>
  <si>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</si>
  <si>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</si>
  <si>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</si>
  <si>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</si>
  <si>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</si>
  <si>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</si>
  <si>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</si>
  <si>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</si>
  <si>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</si>
  <si>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</si>
  <si>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</si>
  <si>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</si>
  <si>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</si>
  <si>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</si>
  <si>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</si>
  <si>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</si>
  <si>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</si>
  <si>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</si>
  <si>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</si>
  <si>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</si>
  <si>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</si>
  <si>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</si>
  <si>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</si>
  <si>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</si>
  <si>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</si>
  <si>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</si>
  <si>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</si>
  <si>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</si>
  <si>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</si>
  <si>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</si>
  <si>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</si>
  <si>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</si>
  <si>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</si>
  <si>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</si>
  <si>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</si>
  <si>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</si>
  <si>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</si>
  <si>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</si>
  <si>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</si>
  <si>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</si>
  <si>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</si>
  <si>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</si>
  <si>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</si>
  <si>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</si>
  <si>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</si>
  <si>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</si>
  <si>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</si>
  <si>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</si>
  <si>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</si>
  <si>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</si>
  <si>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</si>
  <si>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</si>
  <si>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</si>
  <si>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</si>
  <si>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</si>
  <si>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</si>
  <si>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</si>
  <si>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</si>
  <si>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</si>
  <si>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</si>
  <si>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</si>
  <si>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</si>
  <si>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</si>
  <si>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</si>
  <si>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</si>
  <si>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</si>
  <si>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</si>
  <si>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</si>
  <si>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</si>
  <si>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</si>
  <si>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</si>
  <si>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</si>
  <si>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</si>
  <si>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</si>
  <si>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</si>
  <si>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</si>
  <si>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</si>
  <si>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</si>
  <si>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</si>
  <si>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</si>
  <si>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</si>
  <si>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</si>
  <si>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</si>
  <si>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</si>
  <si>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</si>
  <si>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</si>
  <si>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</si>
  <si>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</si>
  <si>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</si>
  <si>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</si>
  <si>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</si>
  <si>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</si>
  <si>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</si>
  <si>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</si>
  <si>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</si>
  <si>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</si>
  <si>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</si>
  <si>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</si>
  <si>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</si>
  <si>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</si>
  <si>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</si>
  <si>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</si>
  <si>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</si>
  <si>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</si>
  <si>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</si>
  <si>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</si>
  <si>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</si>
  <si>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</si>
  <si>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</si>
  <si>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</si>
  <si>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</si>
  <si>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</si>
  <si>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</si>
  <si>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</si>
  <si>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</si>
  <si>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</si>
  <si>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</si>
  <si>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</si>
  <si>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</si>
  <si>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</si>
  <si>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</si>
  <si>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</si>
  <si>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</si>
  <si>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</si>
  <si>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</si>
  <si>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</si>
  <si>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</si>
  <si>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</si>
  <si>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</si>
  <si>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</si>
  <si>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</si>
  <si>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</si>
  <si>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</si>
  <si>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</si>
  <si>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</si>
  <si>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</si>
  <si>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</si>
  <si>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</si>
  <si>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</si>
  <si>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</si>
  <si>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</si>
  <si>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</si>
  <si>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</si>
  <si>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</si>
  <si>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</si>
  <si>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</si>
  <si>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</si>
  <si>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</si>
  <si>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</si>
  <si>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</si>
  <si>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</si>
  <si>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</si>
  <si>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</si>
  <si>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</si>
  <si>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</si>
  <si>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</si>
  <si>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</si>
  <si>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</si>
  <si>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</si>
  <si>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</si>
  <si>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</si>
  <si>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</si>
  <si>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</si>
  <si>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</si>
  <si>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</si>
  <si>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</si>
  <si>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</si>
  <si>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</si>
  <si>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</si>
  <si>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</si>
  <si>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</si>
  <si>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</si>
  <si>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</si>
  <si>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</si>
  <si>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</si>
  <si>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</si>
  <si>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</si>
  <si>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</si>
  <si>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</si>
  <si>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</si>
  <si>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</si>
  <si>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</si>
  <si>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</si>
  <si>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</si>
  <si>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</si>
  <si>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</si>
  <si>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</si>
  <si>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</si>
  <si>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</si>
  <si>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</si>
  <si>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</si>
  <si>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</si>
  <si>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</si>
  <si>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</si>
  <si>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</si>
  <si>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</si>
  <si>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</si>
  <si>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</si>
  <si>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</si>
  <si>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</si>
  <si>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</si>
  <si>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</si>
  <si>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</si>
  <si>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</si>
  <si>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</si>
  <si>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</si>
  <si>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</si>
  <si>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</si>
  <si>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</si>
  <si>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</si>
  <si>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</si>
  <si>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</si>
  <si>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</si>
  <si>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</si>
  <si>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</si>
  <si>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</si>
  <si>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</si>
  <si>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</si>
  <si>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</si>
  <si>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</si>
  <si>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</si>
  <si>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</si>
  <si>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</si>
  <si>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</si>
  <si>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</si>
  <si>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</si>
  <si>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</si>
  <si>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</si>
  <si>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</si>
  <si>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</si>
  <si>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</si>
  <si>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</si>
  <si>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</si>
  <si>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</si>
  <si>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</si>
  <si>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</si>
  <si>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</si>
  <si>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</si>
  <si>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</si>
  <si>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</si>
  <si>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</si>
  <si>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</si>
  <si>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</si>
  <si>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</si>
  <si>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</si>
  <si>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</si>
  <si>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</si>
  <si>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</si>
  <si>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</si>
  <si>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</si>
  <si>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</si>
  <si>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</si>
  <si>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</si>
  <si>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</si>
  <si>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</si>
  <si>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</si>
  <si>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</si>
  <si>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</si>
  <si>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</si>
  <si>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</si>
  <si>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</si>
  <si>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</si>
  <si>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</si>
  <si>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</si>
  <si>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</si>
  <si>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</si>
  <si>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</si>
  <si>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</si>
  <si>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</si>
  <si>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</si>
  <si>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</si>
  <si>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</si>
  <si>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</si>
  <si>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</si>
  <si>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</si>
  <si>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</si>
  <si>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</si>
  <si>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</si>
  <si>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</si>
  <si>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</si>
  <si>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</si>
  <si>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</si>
  <si>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</si>
  <si>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</si>
  <si>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</si>
  <si>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</si>
  <si>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</si>
  <si>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</si>
  <si>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</si>
  <si>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</si>
  <si>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</si>
  <si>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</si>
  <si>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</si>
  <si>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</si>
  <si>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</si>
  <si>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</si>
  <si>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</si>
  <si>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</si>
  <si>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</si>
  <si>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</si>
  <si>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</si>
  <si>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</si>
  <si>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</si>
  <si>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</si>
  <si>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</si>
  <si>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</si>
  <si>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</si>
  <si>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</si>
  <si>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</si>
  <si>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</si>
  <si>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</si>
  <si>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</si>
  <si>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</si>
  <si>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</si>
  <si>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</si>
  <si>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</si>
  <si>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</si>
  <si>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</si>
  <si>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</si>
  <si>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</si>
  <si>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</si>
  <si>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</si>
  <si>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</si>
  <si>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</si>
  <si>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</si>
  <si>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</si>
  <si>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</si>
  <si>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</si>
  <si>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</si>
  <si>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</si>
  <si>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</si>
  <si>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</si>
  <si>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</si>
  <si>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</si>
  <si>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</si>
  <si>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</si>
  <si>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</si>
  <si>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</si>
  <si>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</si>
  <si>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</si>
  <si>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</si>
  <si>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</si>
  <si>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</si>
  <si>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</si>
  <si>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</si>
  <si>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</si>
  <si>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</si>
  <si>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</si>
  <si>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</si>
  <si>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</si>
  <si>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</si>
  <si>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</si>
  <si>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</si>
  <si>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</si>
  <si>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</si>
  <si>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</si>
  <si>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</si>
  <si>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</si>
  <si>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</si>
  <si>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</si>
  <si>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</si>
  <si>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</si>
  <si>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</si>
  <si>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</si>
  <si>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</si>
  <si>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</si>
  <si>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</si>
  <si>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</si>
  <si>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</si>
  <si>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</si>
  <si>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</si>
  <si>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</si>
  <si>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</si>
  <si>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</si>
  <si>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</si>
  <si>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</si>
  <si>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</si>
  <si>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</si>
  <si>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</si>
  <si>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</si>
  <si>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</si>
  <si>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</si>
  <si>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</si>
  <si>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</si>
  <si>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</si>
  <si>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</si>
  <si>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</si>
  <si>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</si>
  <si>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</si>
  <si>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</si>
  <si>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</si>
  <si>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</si>
  <si>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</si>
  <si>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</si>
  <si>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</si>
  <si>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</si>
  <si>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</si>
  <si>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</si>
  <si>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</si>
  <si>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</si>
  <si>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</si>
  <si>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</si>
  <si>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</si>
  <si>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</si>
  <si>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</si>
  <si>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</si>
  <si>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</si>
  <si>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</si>
  <si>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</si>
  <si>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</si>
  <si>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</si>
  <si>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</si>
  <si>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</si>
  <si>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</si>
  <si>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</si>
  <si>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</si>
  <si>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</si>
  <si>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</si>
  <si>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</si>
  <si>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</si>
  <si>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</si>
  <si>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</si>
  <si>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</si>
  <si>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</si>
  <si>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</si>
  <si>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</si>
  <si>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</si>
  <si>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</si>
  <si>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</si>
  <si>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</si>
  <si>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</si>
  <si>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</si>
  <si>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</si>
  <si>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</si>
  <si>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</si>
  <si>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</si>
  <si>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</si>
  <si>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</si>
  <si>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</si>
  <si>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</si>
  <si>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</si>
  <si>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</si>
  <si>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</si>
  <si>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</si>
  <si>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</si>
  <si>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</si>
  <si>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</si>
  <si>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</si>
  <si>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</si>
  <si>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</si>
  <si>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</si>
  <si>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</si>
  <si>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</si>
  <si>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</si>
  <si>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</si>
  <si>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</si>
  <si>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</si>
  <si>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</si>
  <si>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</si>
  <si>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</si>
  <si>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</si>
  <si>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</si>
  <si>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</si>
  <si>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</si>
  <si>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</si>
  <si>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</si>
  <si>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</si>
  <si>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</si>
  <si>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</si>
  <si>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</si>
  <si>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</si>
  <si>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</si>
  <si>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</si>
  <si>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</si>
  <si>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</si>
  <si>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</si>
  <si>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</si>
  <si>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</si>
  <si>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</si>
  <si>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</si>
  <si>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</si>
  <si>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</si>
  <si>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</si>
  <si>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</si>
  <si>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</si>
  <si>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</si>
  <si>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</si>
  <si>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</si>
  <si>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</si>
  <si>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</si>
  <si>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</si>
  <si>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</si>
  <si>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</si>
  <si>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</si>
  <si>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</si>
  <si>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</si>
  <si>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</si>
  <si>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</si>
  <si>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</si>
  <si>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</si>
  <si>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</si>
  <si>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</si>
  <si>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</si>
  <si>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</si>
  <si>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</si>
  <si>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</si>
  <si>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</si>
  <si>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</si>
  <si>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</si>
  <si>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</si>
  <si>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</si>
  <si>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</si>
  <si>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</si>
  <si>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</si>
  <si>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</si>
  <si>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</si>
  <si>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</si>
  <si>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</si>
  <si>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</si>
  <si>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</si>
  <si>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</si>
  <si>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</si>
  <si>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</si>
  <si>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</si>
  <si>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</si>
  <si>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</si>
  <si>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</si>
  <si>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</si>
  <si>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</si>
  <si>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</si>
  <si>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</si>
  <si>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</si>
  <si>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</si>
  <si>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</si>
  <si>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</si>
  <si>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</si>
  <si>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</si>
  <si>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</si>
  <si>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</si>
  <si>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</si>
  <si>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</si>
  <si>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</si>
  <si>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</si>
  <si>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</si>
  <si>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</si>
  <si>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</si>
  <si>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</si>
  <si>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</si>
  <si>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</si>
  <si>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</si>
  <si>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</si>
  <si>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</si>
  <si>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</si>
  <si>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</si>
  <si>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</si>
  <si>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</si>
  <si>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</si>
  <si>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</si>
  <si>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</si>
  <si>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</si>
  <si>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</si>
  <si>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</si>
  <si>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</si>
  <si>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</si>
  <si>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</si>
  <si>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</si>
  <si>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</si>
  <si>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</si>
  <si>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</si>
  <si>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</si>
  <si>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</si>
  <si>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</si>
  <si>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</si>
  <si>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</si>
  <si>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</si>
  <si>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</si>
  <si>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</si>
  <si>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</si>
  <si>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</si>
  <si>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</si>
  <si>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</si>
  <si>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</si>
  <si>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</si>
  <si>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</si>
  <si>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</si>
  <si>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</si>
  <si>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</si>
  <si>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</si>
  <si>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</si>
  <si>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</si>
  <si>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</si>
  <si>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</si>
  <si>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</si>
  <si>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</si>
  <si>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</si>
  <si>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</si>
  <si>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</si>
  <si>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</si>
  <si>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</si>
  <si>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</si>
  <si>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</si>
  <si>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</si>
  <si>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</si>
  <si>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</si>
  <si>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</si>
  <si>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</si>
  <si>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</si>
  <si>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</si>
  <si>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</si>
  <si>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</si>
  <si>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</si>
  <si>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</si>
  <si>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</si>
  <si>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</si>
  <si>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</si>
  <si>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</si>
  <si>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</si>
  <si>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</si>
  <si>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</si>
  <si>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</si>
  <si>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</si>
  <si>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</si>
  <si>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</si>
  <si>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</si>
  <si>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</si>
  <si>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</si>
  <si>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</si>
  <si>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</si>
  <si>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</si>
  <si>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</si>
  <si>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</si>
  <si>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</si>
  <si>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</si>
  <si>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</si>
  <si>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</si>
  <si>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</si>
  <si>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</si>
  <si>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</si>
  <si>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</si>
  <si>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</si>
  <si>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</si>
  <si>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</si>
  <si>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</si>
  <si>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</si>
  <si>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</si>
  <si>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</si>
  <si>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</si>
  <si>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</si>
  <si>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</si>
  <si>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</si>
  <si>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</si>
  <si>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</si>
  <si>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</si>
  <si>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</si>
  <si>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</si>
  <si>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</si>
  <si>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</si>
  <si>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</si>
  <si>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</si>
  <si>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</si>
  <si>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</si>
  <si>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</si>
  <si>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</si>
  <si>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</si>
  <si>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</si>
  <si>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</si>
  <si>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</si>
  <si>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</si>
  <si>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</si>
  <si>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</si>
  <si>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</si>
  <si>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</si>
  <si>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</si>
  <si>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</si>
  <si>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</si>
  <si>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</si>
  <si>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</si>
  <si>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</si>
  <si>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</si>
  <si>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</si>
  <si>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</si>
  <si>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</si>
  <si>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</si>
  <si>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</si>
  <si>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</si>
  <si>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</si>
  <si>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</si>
  <si>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</si>
  <si>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</si>
  <si>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</si>
  <si>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</si>
  <si>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</si>
  <si>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</si>
  <si>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</si>
  <si>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</si>
  <si>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</si>
  <si>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</si>
  <si>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</si>
  <si>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</si>
  <si>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</si>
  <si>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</si>
  <si>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</si>
  <si>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</si>
  <si>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</si>
  <si>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</si>
  <si>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</si>
  <si>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</si>
  <si>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</si>
  <si>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</si>
  <si>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</si>
  <si>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</si>
  <si>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</si>
  <si>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</si>
  <si>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</si>
  <si>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</si>
  <si>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</si>
  <si>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</si>
  <si>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</si>
  <si>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</si>
  <si>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</si>
  <si>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</si>
  <si>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</si>
  <si>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</si>
  <si>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</si>
  <si>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</si>
  <si>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</si>
  <si>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</si>
  <si>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</si>
  <si>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</si>
  <si>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</si>
  <si>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</si>
  <si>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</si>
  <si>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</si>
  <si>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</si>
  <si>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</si>
  <si>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</si>
  <si>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</si>
  <si>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</si>
  <si>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</si>
  <si>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</si>
  <si>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</si>
  <si>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</si>
  <si>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</si>
  <si>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</si>
  <si>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</si>
  <si>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</si>
  <si>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</si>
  <si>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</si>
  <si>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</si>
  <si>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</si>
  <si>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</si>
  <si>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</si>
  <si>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</si>
  <si>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</si>
  <si>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</si>
  <si>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</si>
  <si>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</si>
  <si>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</si>
  <si>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</si>
  <si>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</si>
  <si>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</si>
  <si>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</si>
  <si>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</si>
  <si>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</si>
  <si>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</si>
  <si>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</si>
  <si>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</si>
  <si>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</si>
  <si>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</si>
  <si>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</si>
  <si>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</si>
  <si>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</si>
  <si>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</si>
  <si>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</si>
  <si>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</si>
  <si>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</si>
  <si>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</si>
  <si>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</si>
  <si>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</si>
  <si>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</si>
  <si>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</si>
  <si>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</si>
  <si>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</si>
  <si>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</si>
  <si>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</si>
  <si>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</si>
  <si>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</si>
  <si>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</si>
  <si>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</si>
  <si>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</si>
  <si>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</si>
  <si>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</si>
  <si>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</si>
  <si>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</si>
  <si>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</si>
  <si>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</si>
  <si>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</si>
  <si>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</si>
  <si>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</si>
  <si>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</si>
  <si>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</si>
  <si>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</si>
  <si>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</si>
  <si>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</si>
  <si>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</si>
  <si>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</si>
  <si>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</si>
  <si>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</si>
  <si>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</si>
  <si>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</si>
  <si>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</si>
  <si>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</si>
  <si>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</si>
  <si>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</si>
  <si>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</si>
  <si>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</si>
  <si>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</si>
  <si>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</si>
  <si>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</si>
  <si>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</si>
  <si>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</si>
  <si>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</si>
  <si>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</si>
  <si>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</si>
  <si>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</si>
  <si>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</si>
  <si>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</si>
  <si>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</si>
  <si>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</si>
  <si>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</si>
  <si>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</si>
  <si>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</si>
  <si>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</si>
  <si>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</si>
  <si>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</si>
  <si>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</si>
  <si>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</si>
  <si>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</si>
  <si>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</si>
  <si>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</si>
  <si>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</si>
  <si>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</si>
  <si>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</si>
  <si>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</si>
  <si>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</si>
  <si>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</si>
  <si>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</si>
  <si>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</si>
  <si>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</si>
  <si>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</si>
  <si>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</si>
  <si>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</si>
  <si>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</si>
  <si>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</si>
  <si>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</si>
  <si>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</si>
  <si>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</si>
  <si>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</si>
  <si>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</si>
  <si>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</si>
  <si>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</si>
  <si>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</si>
  <si>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</si>
  <si>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</si>
  <si>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</si>
  <si>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</si>
  <si>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</si>
  <si>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</si>
  <si>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</si>
  <si>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</si>
  <si>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</si>
  <si>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</si>
  <si>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</si>
  <si>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</si>
  <si>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</si>
  <si>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</si>
  <si>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</si>
  <si>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</si>
  <si>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</si>
  <si>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</si>
  <si>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</si>
  <si>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</si>
  <si>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</si>
  <si>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</si>
  <si>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</si>
  <si>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</si>
  <si>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</si>
  <si>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</si>
  <si>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</si>
  <si>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</si>
  <si>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</si>
  <si>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</si>
  <si>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</si>
  <si>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</si>
  <si>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</si>
  <si>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</si>
  <si>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</si>
  <si>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</si>
  <si>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</si>
  <si>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</si>
  <si>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</si>
  <si>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</si>
  <si>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</si>
  <si>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</si>
  <si>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</si>
  <si>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</si>
  <si>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</si>
  <si>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</si>
  <si>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</si>
  <si>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</si>
  <si>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</si>
  <si>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</si>
  <si>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</si>
  <si>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</si>
  <si>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</si>
  <si>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</si>
  <si>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</si>
  <si>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</si>
  <si>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</si>
  <si>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</si>
  <si>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</si>
  <si>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</si>
  <si>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</si>
  <si>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</si>
  <si>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</si>
  <si>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</si>
  <si>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</si>
  <si>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</si>
  <si>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</si>
  <si>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</si>
  <si>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</si>
  <si>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</si>
  <si>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</si>
  <si>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</si>
  <si>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</si>
  <si>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</si>
  <si>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</si>
  <si>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</si>
  <si>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</si>
  <si>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</si>
  <si>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</si>
  <si>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</si>
  <si>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</si>
  <si>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</si>
  <si>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</si>
  <si>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</si>
  <si>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</si>
  <si>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</si>
  <si>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</si>
  <si>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</si>
  <si>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</si>
  <si>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</si>
  <si>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</si>
  <si>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</si>
  <si>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</si>
  <si>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</si>
  <si>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</si>
  <si>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</si>
  <si>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</si>
  <si>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</si>
  <si>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</si>
  <si>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</si>
  <si>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</si>
  <si>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</si>
  <si>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</si>
  <si>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</si>
  <si>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</si>
  <si>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</si>
  <si>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</si>
  <si>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</si>
  <si>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</si>
  <si>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</si>
  <si>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</si>
  <si>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</si>
  <si>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</si>
  <si>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</si>
  <si>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</si>
  <si>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</si>
  <si>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</si>
  <si>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</si>
  <si>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</si>
  <si>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</si>
  <si>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</si>
  <si>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</si>
  <si>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</si>
  <si>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</si>
  <si>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</si>
  <si>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</si>
  <si>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</si>
  <si>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</si>
  <si>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</si>
  <si>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</si>
  <si>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</si>
  <si>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</si>
  <si>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</si>
  <si>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</si>
  <si>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</si>
  <si>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</si>
  <si>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</si>
  <si>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</si>
  <si>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</si>
  <si>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</si>
  <si>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</si>
  <si>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</si>
  <si>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</si>
  <si>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</si>
  <si>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</si>
  <si>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</si>
  <si>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</si>
  <si>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</si>
  <si>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</si>
  <si>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</si>
  <si>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</si>
  <si>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</si>
  <si>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</si>
  <si>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</si>
  <si>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</si>
  <si>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</si>
  <si>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</si>
  <si>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</si>
  <si>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</si>
  <si>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</si>
  <si>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</si>
  <si>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</si>
  <si>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</si>
  <si>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</si>
  <si>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</si>
  <si>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</si>
  <si>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</si>
  <si>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</si>
  <si>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</si>
  <si>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</si>
  <si>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</si>
  <si>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</si>
  <si>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</si>
  <si>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</si>
  <si>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</si>
  <si>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</si>
  <si>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</si>
  <si>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</si>
  <si>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</si>
  <si>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</si>
  <si>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</si>
  <si>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</si>
  <si>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</si>
  <si>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</si>
  <si>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</si>
  <si>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</si>
  <si>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</si>
  <si>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</si>
  <si>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</si>
  <si>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</si>
  <si>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</si>
  <si>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</si>
  <si>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</si>
  <si>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</si>
  <si>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</si>
  <si>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</si>
  <si>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</si>
  <si>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</si>
  <si>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</si>
  <si>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</si>
  <si>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</si>
  <si>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</si>
  <si>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</si>
  <si>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</si>
  <si>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</si>
  <si>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</si>
  <si>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</si>
  <si>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</si>
  <si>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</si>
  <si>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</si>
  <si>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</si>
  <si>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</si>
  <si>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</si>
  <si>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</si>
  <si>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</si>
  <si>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</si>
  <si>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</si>
  <si>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</si>
  <si>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</si>
  <si>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</si>
  <si>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</si>
  <si>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</si>
  <si>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</si>
  <si>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</si>
  <si>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</si>
  <si>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</si>
  <si>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</si>
  <si>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</si>
  <si>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</si>
  <si>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</si>
  <si>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</si>
  <si>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</si>
  <si>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</si>
  <si>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</si>
  <si>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</si>
  <si>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</si>
  <si>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</si>
  <si>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</si>
  <si>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</si>
  <si>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</si>
  <si>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</si>
  <si>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</si>
  <si>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</si>
  <si>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</si>
  <si>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</si>
  <si>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</si>
  <si>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</si>
  <si>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</si>
  <si>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</si>
  <si>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</si>
  <si>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</si>
  <si>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</si>
  <si>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</si>
  <si>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</si>
  <si>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</si>
  <si>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</si>
  <si>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</si>
  <si>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</si>
  <si>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</si>
  <si>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</si>
  <si>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</si>
  <si>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</si>
  <si>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</si>
  <si>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</si>
  <si>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</si>
  <si>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</si>
  <si>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</si>
  <si>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</si>
  <si>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</si>
  <si>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</si>
  <si>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</si>
  <si>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</si>
  <si>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</si>
  <si>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</si>
  <si>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</si>
  <si>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</si>
  <si>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</si>
  <si>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</si>
  <si>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</si>
  <si>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</si>
  <si>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</si>
  <si>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</si>
  <si>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</si>
  <si>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</si>
  <si>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</si>
  <si>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</si>
  <si>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</si>
  <si>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</si>
  <si>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</si>
  <si>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</si>
  <si>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</si>
  <si>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</si>
  <si>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</si>
  <si>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</si>
  <si>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</si>
  <si>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</si>
  <si>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</si>
  <si>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</si>
  <si>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</si>
  <si>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</si>
  <si>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</si>
  <si>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</si>
  <si>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</si>
  <si>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</si>
  <si>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</si>
  <si>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</si>
  <si>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</si>
  <si>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</si>
  <si>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</si>
  <si>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</si>
  <si>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</si>
  <si>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</si>
  <si>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</si>
  <si>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</si>
  <si>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</si>
  <si>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</si>
  <si>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</si>
  <si>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</si>
  <si>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</si>
  <si>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</si>
  <si>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</si>
  <si>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</si>
  <si>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</si>
  <si>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</si>
  <si>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</si>
  <si>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</si>
  <si>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</si>
  <si>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</si>
  <si>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</si>
  <si>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</si>
  <si>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</si>
  <si>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</si>
  <si>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</si>
  <si>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</si>
  <si>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</si>
  <si>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</si>
  <si>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</si>
  <si>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</si>
  <si>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</si>
  <si>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</si>
  <si>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</si>
  <si>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</si>
  <si>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</si>
  <si>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</si>
  <si>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</si>
  <si>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</si>
  <si>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</si>
  <si>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</si>
  <si>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</si>
  <si>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</si>
  <si>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</si>
  <si>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</si>
  <si>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</si>
  <si>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</si>
  <si>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</si>
  <si>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</si>
  <si>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</si>
  <si>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</si>
  <si>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</si>
  <si>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</si>
  <si>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</si>
  <si>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</si>
  <si>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</si>
  <si>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</si>
  <si>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</si>
  <si>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</si>
  <si>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</si>
  <si>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</si>
  <si>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</si>
  <si>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</si>
  <si>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</si>
  <si>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</si>
  <si>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</si>
  <si>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</si>
  <si>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</si>
  <si>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</si>
  <si>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</si>
  <si>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</si>
  <si>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</si>
  <si>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</si>
  <si>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</si>
  <si>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</si>
  <si>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</si>
  <si>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</si>
  <si>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</si>
  <si>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</si>
  <si>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</si>
  <si>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</si>
  <si>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</si>
  <si>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</si>
  <si>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</si>
  <si>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</si>
  <si>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</si>
  <si>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</si>
  <si>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</si>
  <si>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</si>
  <si>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</si>
  <si>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</si>
  <si>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</si>
  <si>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</si>
  <si>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</si>
  <si>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</si>
  <si>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</si>
  <si>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</si>
  <si>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</si>
  <si>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</si>
  <si>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</si>
  <si>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</si>
  <si>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</si>
  <si>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</si>
  <si>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</si>
  <si>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</si>
  <si>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</si>
  <si>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</si>
  <si>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</si>
  <si>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</si>
  <si>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</si>
  <si>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</si>
  <si>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</si>
  <si>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</si>
  <si>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</si>
  <si>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</si>
  <si>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</si>
  <si>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</si>
  <si>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</si>
  <si>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</si>
  <si>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</si>
  <si>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</si>
  <si>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</si>
  <si>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</si>
  <si>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</si>
  <si>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</si>
  <si>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</si>
  <si>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</si>
  <si>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</si>
  <si>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</si>
  <si>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</si>
  <si>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</si>
  <si>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</si>
  <si>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</si>
  <si>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</si>
  <si>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</si>
  <si>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</si>
  <si>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</si>
  <si>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</si>
  <si>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</si>
  <si>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</si>
  <si>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</si>
  <si>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</si>
  <si>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</si>
  <si>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</si>
  <si>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</si>
  <si>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</si>
  <si>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</si>
  <si>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</si>
  <si>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</si>
  <si>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</si>
  <si>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</si>
  <si>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</si>
  <si>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</si>
  <si>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</si>
  <si>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</si>
  <si>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</si>
  <si>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</si>
  <si>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</si>
  <si>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</si>
  <si>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</si>
  <si>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</si>
  <si>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</si>
  <si>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</si>
  <si>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</si>
  <si>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</si>
  <si>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</si>
  <si>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</si>
  <si>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</si>
  <si>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</si>
  <si>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</si>
  <si>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</si>
  <si>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</si>
  <si>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</si>
  <si>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</si>
  <si>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</si>
  <si>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</si>
  <si>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</si>
  <si>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</si>
  <si>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</si>
  <si>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</si>
  <si>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</si>
  <si>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</si>
  <si>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</si>
  <si>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</si>
  <si>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</si>
  <si>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</si>
  <si>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</si>
  <si>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</si>
  <si>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</si>
  <si>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</si>
  <si>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</si>
  <si>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</si>
  <si>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</si>
  <si>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</si>
  <si>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</si>
  <si>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</si>
  <si>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</si>
  <si>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</si>
  <si>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</si>
  <si>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</si>
  <si>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</si>
  <si>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</si>
  <si>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</si>
  <si>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</si>
  <si>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</si>
  <si>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</si>
  <si>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</si>
  <si>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</si>
  <si>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</si>
  <si>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</si>
  <si>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</si>
  <si>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</si>
  <si>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</si>
  <si>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</si>
  <si>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</si>
  <si>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</si>
  <si>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</si>
  <si>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</si>
  <si>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</si>
  <si>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</si>
  <si>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</si>
  <si>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</si>
  <si>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</si>
  <si>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</si>
  <si>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</si>
  <si>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</si>
  <si>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</si>
  <si>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</si>
  <si>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</si>
  <si>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</si>
  <si>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</si>
  <si>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</si>
  <si>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</si>
  <si>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</si>
  <si>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</si>
  <si>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</si>
  <si>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</si>
  <si>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</si>
  <si>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</si>
  <si>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</si>
  <si>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</si>
  <si>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</si>
  <si>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</si>
  <si>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</si>
  <si>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</si>
  <si>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</si>
  <si>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</si>
  <si>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</si>
  <si>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</si>
  <si>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</si>
  <si>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</si>
  <si>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</si>
  <si>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</si>
  <si>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</si>
  <si>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</si>
  <si>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</si>
  <si>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</si>
  <si>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</si>
  <si>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</si>
  <si>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</si>
  <si>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</si>
  <si>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</si>
  <si>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</si>
  <si>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</si>
  <si>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</si>
  <si>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</si>
  <si>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</si>
  <si>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</si>
  <si>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</si>
  <si>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</si>
  <si>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</si>
  <si>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</si>
  <si>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</si>
  <si>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</si>
  <si>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</si>
  <si>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</si>
  <si>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</si>
  <si>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</si>
  <si>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</si>
  <si>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</si>
  <si>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</si>
  <si>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</si>
  <si>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</si>
  <si>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</si>
  <si>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</si>
  <si>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</si>
  <si>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</si>
  <si>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</si>
  <si>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</si>
  <si>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</si>
  <si>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</si>
  <si>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</si>
  <si>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</si>
  <si>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</si>
  <si>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</si>
  <si>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</si>
  <si>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</si>
  <si>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</si>
  <si>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</si>
  <si>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</si>
  <si>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</si>
  <si>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</si>
  <si>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</si>
  <si>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</si>
  <si>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</si>
  <si>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</si>
  <si>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</si>
  <si>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</si>
  <si>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</si>
  <si>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</si>
  <si>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</si>
  <si>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</si>
  <si>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</si>
  <si>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</si>
  <si>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</si>
  <si>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</si>
  <si>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</si>
  <si>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</si>
  <si>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</si>
  <si>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</si>
  <si>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</si>
  <si>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</si>
  <si>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</si>
  <si>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</si>
  <si>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</si>
  <si>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</si>
  <si>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</si>
  <si>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</si>
  <si>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</si>
  <si>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</si>
  <si>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</si>
  <si>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</si>
  <si>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</si>
  <si>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</si>
  <si>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</si>
  <si>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</si>
  <si>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</si>
  <si>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</si>
  <si>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</si>
  <si>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</si>
  <si>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</si>
  <si>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</si>
  <si>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</si>
  <si>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</si>
  <si>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</si>
  <si>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</si>
  <si>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</si>
  <si>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</si>
  <si>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</si>
  <si>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</si>
  <si>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</si>
  <si>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</si>
  <si>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</si>
  <si>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</si>
  <si>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</si>
  <si>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</si>
  <si>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</si>
  <si>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</si>
  <si>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</si>
  <si>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</si>
  <si>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</si>
  <si>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</si>
  <si>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</si>
  <si>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</si>
  <si>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</si>
  <si>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</si>
  <si>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</si>
  <si>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</si>
  <si>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</si>
  <si>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</si>
  <si>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</si>
  <si>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</si>
  <si>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</si>
  <si>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</si>
  <si>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</si>
  <si>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</si>
  <si>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</si>
  <si>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</si>
  <si>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</si>
  <si>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</si>
  <si>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</si>
  <si>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</si>
  <si>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</si>
  <si>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</si>
  <si>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</si>
  <si>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</si>
  <si>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</si>
  <si>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</si>
  <si>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</si>
  <si>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</si>
  <si>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</si>
  <si>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</si>
  <si>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</si>
  <si>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</si>
  <si>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</si>
  <si>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</si>
  <si>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</si>
  <si>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</si>
  <si>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</si>
  <si>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</si>
  <si>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</si>
  <si>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</si>
  <si>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</si>
  <si>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</si>
  <si>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</si>
  <si>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</si>
  <si>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</si>
  <si>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</si>
  <si>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</si>
  <si>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</si>
  <si>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</si>
  <si>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</si>
  <si>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</si>
  <si>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</si>
  <si>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</si>
  <si>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</si>
  <si>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</si>
  <si>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</si>
  <si>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</si>
  <si>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</si>
  <si>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</si>
  <si>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</si>
  <si>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</si>
  <si>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</si>
  <si>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</si>
  <si>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</si>
  <si>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</si>
  <si>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</si>
  <si>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</si>
  <si>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</si>
  <si>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</si>
  <si>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</si>
  <si>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</si>
  <si>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</si>
  <si>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</si>
  <si>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</si>
  <si>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</si>
  <si>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</si>
  <si>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</si>
  <si>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</si>
  <si>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</si>
  <si>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</si>
  <si>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</si>
  <si>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</si>
  <si>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</si>
  <si>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</si>
  <si>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</si>
  <si>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</si>
  <si>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</si>
  <si>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</si>
  <si>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</si>
  <si>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</si>
  <si>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</si>
  <si>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</si>
  <si>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</si>
  <si>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</si>
  <si>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</si>
  <si>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</si>
  <si>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</si>
  <si>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</si>
  <si>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</si>
  <si>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</si>
  <si>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</si>
  <si>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</si>
  <si>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</si>
  <si>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</si>
  <si>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</si>
  <si>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</si>
  <si>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</si>
  <si>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</si>
  <si>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</si>
  <si>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</si>
  <si>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</si>
  <si>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</si>
  <si>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</si>
  <si>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</si>
  <si>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</si>
  <si>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</si>
  <si>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</si>
  <si>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</si>
  <si>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</si>
  <si>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</si>
  <si>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</si>
  <si>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</si>
  <si>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</si>
  <si>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</si>
  <si>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</si>
  <si>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</si>
  <si>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</si>
  <si>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</si>
  <si>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</si>
  <si>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</si>
  <si>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</si>
  <si>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</si>
  <si>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</si>
  <si>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</si>
  <si>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</si>
  <si>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</si>
  <si>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</si>
  <si>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</si>
  <si>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</si>
  <si>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</si>
  <si>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</si>
  <si>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</si>
  <si>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</si>
  <si>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</si>
  <si>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</si>
  <si>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</si>
  <si>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</si>
  <si>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</si>
  <si>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</si>
  <si>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</si>
  <si>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</si>
  <si>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</si>
  <si>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</si>
  <si>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</si>
  <si>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</si>
  <si>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</si>
  <si>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</si>
  <si>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</si>
  <si>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</si>
  <si>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</si>
  <si>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</si>
  <si>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</si>
  <si>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</si>
  <si>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</si>
  <si>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</si>
  <si>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</si>
  <si>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</si>
  <si>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</si>
  <si>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</si>
  <si>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</si>
  <si>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</si>
  <si>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</si>
  <si>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</si>
  <si>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</si>
  <si>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</si>
  <si>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</si>
  <si>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</si>
  <si>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</si>
  <si>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</si>
  <si>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</si>
  <si>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</si>
  <si>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</si>
  <si>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</si>
  <si>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</si>
  <si>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</si>
  <si>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</si>
  <si>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</si>
  <si>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</si>
  <si>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</si>
  <si>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</si>
  <si>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</si>
  <si>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</si>
  <si>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</si>
  <si>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</si>
  <si>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</si>
  <si>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</si>
  <si>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</si>
  <si>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</si>
  <si>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</si>
  <si>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</si>
  <si>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</si>
  <si>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</si>
  <si>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</si>
  <si>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</si>
  <si>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</si>
  <si>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</si>
  <si>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</si>
  <si>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</si>
  <si>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</si>
  <si>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</si>
  <si>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</si>
  <si>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</si>
  <si>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</si>
  <si>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</si>
  <si>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</si>
  <si>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</si>
  <si>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</si>
  <si>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</si>
  <si>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</si>
  <si>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</si>
  <si>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</si>
  <si>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</si>
  <si>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</si>
  <si>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</si>
  <si>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</si>
  <si>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</si>
  <si>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</si>
  <si>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</si>
  <si>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</si>
  <si>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</si>
  <si>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</si>
  <si>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</si>
  <si>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</si>
  <si>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</si>
  <si>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</si>
  <si>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</si>
  <si>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</si>
  <si>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</si>
  <si>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</si>
  <si>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</si>
  <si>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</si>
  <si>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</si>
  <si>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</si>
  <si>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</si>
  <si>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</si>
  <si>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</si>
  <si>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</si>
  <si>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</si>
  <si>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</si>
  <si>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</si>
  <si>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</si>
  <si>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</si>
  <si>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</si>
  <si>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</si>
  <si>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</si>
  <si>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</si>
  <si>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</si>
  <si>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</si>
  <si>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</si>
  <si>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</si>
  <si>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</si>
  <si>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</si>
  <si>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</si>
  <si>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</si>
  <si>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</si>
  <si>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</si>
  <si>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</si>
  <si>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</si>
  <si>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</si>
  <si>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</si>
  <si>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</si>
  <si>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</si>
  <si>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</si>
  <si>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</si>
  <si>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</si>
  <si>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</si>
  <si>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</si>
  <si>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</si>
  <si>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</si>
  <si>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</si>
  <si>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</si>
  <si>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</si>
  <si>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</si>
  <si>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</si>
  <si>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</si>
  <si>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</si>
  <si>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</si>
  <si>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</si>
  <si>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</si>
  <si>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</si>
  <si>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</si>
  <si>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</si>
  <si>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</si>
  <si>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</si>
  <si>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</si>
  <si>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</si>
  <si>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</si>
  <si>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</si>
  <si>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</si>
  <si>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</si>
  <si>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</si>
  <si>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</si>
  <si>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</si>
  <si>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</si>
  <si>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</si>
  <si>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</si>
  <si>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</si>
  <si>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</si>
  <si>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</si>
  <si>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</si>
  <si>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</si>
  <si>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</si>
  <si>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</si>
  <si>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</si>
  <si>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</si>
  <si>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</si>
  <si>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</si>
  <si>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</si>
  <si>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</si>
  <si>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</si>
  <si>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</si>
  <si>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</si>
  <si>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</si>
  <si>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</si>
  <si>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</si>
  <si>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</si>
  <si>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</si>
  <si>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</si>
  <si>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</si>
  <si>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</si>
  <si>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</si>
  <si>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</si>
  <si>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</si>
  <si>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</si>
  <si>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</si>
  <si>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</si>
  <si>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</si>
  <si>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</si>
  <si>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</si>
  <si>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</si>
  <si>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</si>
  <si>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</si>
  <si>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</si>
  <si>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</si>
  <si>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</si>
  <si>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</si>
  <si>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</si>
  <si>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</si>
  <si>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</si>
  <si>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</si>
  <si>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</si>
  <si>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</si>
  <si>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</si>
  <si>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</si>
  <si>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</si>
  <si>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</si>
  <si>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</si>
  <si>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</si>
  <si>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</si>
  <si>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</si>
  <si>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</si>
  <si>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</si>
  <si>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</si>
  <si>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</si>
  <si>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</si>
  <si>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</si>
  <si>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</si>
  <si>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</si>
  <si>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</si>
  <si>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</si>
  <si>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</si>
  <si>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</si>
  <si>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</si>
  <si>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</si>
  <si>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</si>
  <si>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</si>
  <si>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</si>
  <si>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</si>
  <si>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</si>
  <si>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</si>
  <si>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</si>
  <si>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</si>
  <si>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</si>
  <si>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</si>
  <si>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</si>
  <si>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</si>
  <si>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</si>
  <si>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</si>
  <si>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</si>
  <si>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</si>
  <si>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</si>
  <si>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</si>
  <si>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</si>
  <si>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</si>
  <si>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</si>
  <si>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</si>
  <si>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</si>
  <si>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</si>
  <si>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</si>
  <si>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</si>
  <si>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</si>
  <si>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</si>
  <si>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</si>
  <si>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</si>
  <si>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</si>
  <si>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</si>
  <si>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</si>
  <si>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</si>
  <si>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</si>
  <si>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</si>
  <si>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</si>
  <si>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</si>
  <si>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</si>
  <si>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</si>
  <si>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</si>
  <si>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</si>
  <si>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</si>
  <si>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</si>
  <si>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</si>
  <si>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</si>
  <si>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</si>
  <si>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</si>
  <si>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</si>
  <si>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</si>
  <si>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</si>
  <si>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</si>
  <si>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</si>
  <si>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</si>
  <si>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</si>
  <si>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</si>
  <si>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</si>
  <si>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</si>
  <si>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</si>
  <si>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</si>
  <si>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</si>
  <si>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</si>
  <si>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</si>
  <si>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</si>
  <si>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</si>
  <si>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</si>
  <si>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</si>
  <si>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</si>
  <si>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</si>
  <si>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</si>
  <si>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</si>
  <si>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</si>
  <si>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</si>
  <si>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</si>
  <si>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</si>
  <si>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</si>
  <si>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</si>
  <si>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</si>
  <si>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</si>
  <si>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</si>
  <si>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</si>
  <si>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</si>
  <si>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</si>
  <si>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</si>
  <si>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</si>
  <si>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</si>
  <si>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</si>
  <si>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</si>
  <si>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</si>
  <si>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</si>
  <si>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</si>
  <si>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</si>
  <si>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</si>
  <si>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</si>
  <si>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</si>
  <si>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</si>
  <si>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</si>
  <si>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</si>
  <si>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</si>
  <si>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</si>
  <si>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</si>
  <si>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</si>
  <si>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</si>
  <si>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</si>
  <si>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</si>
  <si>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</si>
  <si>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</si>
  <si>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</si>
  <si>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</si>
  <si>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</si>
  <si>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</si>
  <si>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</si>
  <si>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</si>
  <si>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</si>
  <si>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</si>
  <si>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</si>
  <si>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</si>
  <si>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</si>
  <si>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</si>
  <si>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</si>
  <si>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</si>
  <si>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</si>
  <si>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</si>
  <si>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</si>
  <si>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</si>
  <si>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</si>
  <si>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</si>
  <si>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</si>
  <si>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</si>
  <si>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</si>
  <si>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</si>
  <si>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</si>
  <si>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</si>
  <si>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</si>
  <si>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</si>
  <si>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</si>
  <si>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</si>
  <si>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</si>
  <si>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</si>
  <si>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</si>
  <si>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</si>
  <si>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</si>
  <si>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</si>
  <si>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</si>
  <si>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</si>
  <si>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</si>
  <si>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</si>
  <si>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</si>
  <si>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</si>
  <si>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</si>
  <si>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</si>
  <si>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</si>
  <si>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</si>
  <si>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</si>
  <si>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</si>
  <si>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</si>
  <si>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</si>
  <si>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</si>
  <si>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</si>
  <si>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</si>
  <si>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</si>
  <si>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</si>
  <si>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</si>
  <si>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</si>
  <si>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</si>
  <si>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</si>
  <si>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</si>
  <si>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</si>
  <si>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</si>
  <si>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</si>
  <si>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</si>
  <si>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</si>
  <si>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</si>
  <si>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</si>
  <si>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</si>
  <si>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</si>
  <si>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</si>
  <si>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</si>
  <si>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</si>
  <si>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</si>
  <si>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</si>
  <si>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</si>
  <si>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</si>
  <si>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</si>
  <si>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</si>
  <si>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</si>
  <si>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</si>
  <si>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</si>
  <si>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</si>
  <si>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</si>
  <si>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</si>
  <si>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</si>
  <si>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</si>
  <si>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</si>
  <si>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</si>
  <si>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</si>
  <si>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</si>
  <si>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</si>
  <si>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</si>
  <si>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</si>
  <si>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</si>
  <si>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</si>
  <si>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</si>
  <si>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</si>
  <si>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</si>
  <si>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</si>
  <si>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</si>
  <si>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</si>
  <si>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</si>
  <si>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</si>
  <si>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</si>
  <si>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</si>
  <si>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</si>
  <si>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</si>
  <si>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</si>
  <si>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</si>
  <si>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</si>
  <si>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</si>
  <si>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</si>
  <si>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</si>
  <si>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</si>
  <si>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</si>
  <si>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</si>
  <si>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</si>
  <si>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</si>
  <si>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</si>
  <si>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</si>
  <si>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</si>
  <si>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</si>
  <si>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</si>
  <si>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</si>
  <si>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</si>
  <si>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</si>
  <si>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</si>
  <si>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</si>
  <si>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</si>
  <si>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</si>
  <si>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</si>
  <si>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</si>
  <si>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</si>
  <si>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</si>
  <si>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</si>
  <si>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</si>
  <si>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</si>
  <si>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</si>
  <si>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</si>
  <si>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</si>
  <si>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</si>
  <si>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</si>
  <si>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</si>
  <si>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</si>
  <si>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</si>
  <si>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</si>
  <si>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</si>
  <si>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</si>
  <si>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</si>
  <si>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</si>
  <si>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</si>
  <si>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</si>
  <si>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</si>
  <si>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</si>
  <si>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</si>
  <si>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</si>
  <si>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</si>
  <si>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</si>
  <si>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</si>
  <si>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</si>
  <si>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</si>
  <si>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</si>
  <si>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</si>
  <si>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</si>
  <si>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</si>
  <si>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</si>
  <si>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</si>
  <si>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</si>
  <si>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</si>
  <si>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</si>
  <si>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</si>
  <si>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</si>
  <si>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</si>
  <si>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</si>
  <si>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</si>
  <si>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</si>
  <si>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</si>
  <si>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</si>
  <si>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</si>
  <si>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</si>
  <si>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</si>
  <si>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</si>
  <si>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</si>
  <si>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</si>
  <si>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</si>
  <si>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</si>
  <si>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</si>
  <si>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</si>
  <si>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</si>
  <si>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</si>
  <si>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</si>
  <si>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</si>
  <si>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</si>
  <si>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</si>
  <si>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</si>
  <si>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</si>
  <si>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</si>
  <si>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</si>
  <si>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</si>
  <si>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</si>
  <si>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</si>
  <si>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</si>
  <si>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</si>
  <si>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</si>
  <si>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</si>
  <si>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</si>
  <si>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</si>
  <si>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</si>
  <si>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</si>
  <si>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</si>
  <si>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</si>
  <si>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</si>
  <si>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</si>
  <si>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</si>
  <si>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</si>
  <si>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</si>
  <si>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</si>
  <si>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</si>
  <si>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</si>
  <si>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</si>
  <si>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</si>
  <si>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</si>
  <si>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</si>
  <si>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</si>
  <si>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</si>
  <si>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</si>
  <si>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</si>
  <si>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</si>
  <si>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</si>
  <si>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</si>
  <si>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</si>
  <si>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</si>
  <si>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</si>
  <si>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</si>
  <si>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</si>
  <si>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</si>
  <si>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</si>
  <si>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</si>
  <si>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</si>
  <si>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</si>
  <si>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</si>
  <si>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</si>
  <si>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</si>
  <si>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</si>
  <si>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</si>
  <si>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</si>
  <si>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</si>
  <si>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</si>
  <si>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</si>
  <si>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</si>
  <si>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</si>
  <si>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</si>
  <si>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</si>
  <si>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</si>
  <si>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</si>
  <si>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</si>
  <si>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</si>
  <si>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</si>
  <si>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</si>
  <si>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</si>
  <si>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</si>
  <si>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</si>
  <si>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</si>
  <si>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</si>
  <si>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</si>
  <si>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</si>
  <si>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</si>
  <si>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</si>
  <si>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</si>
  <si>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</si>
  <si>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</si>
  <si>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</si>
  <si>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</si>
  <si>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</si>
  <si>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</si>
  <si>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</si>
  <si>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</si>
  <si>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</si>
  <si>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</si>
  <si>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</si>
  <si>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</si>
  <si>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</si>
  <si>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</si>
  <si>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</si>
  <si>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</si>
  <si>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</si>
  <si>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</si>
  <si>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</si>
  <si>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</si>
  <si>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</si>
  <si>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</si>
  <si>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</si>
  <si>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</si>
  <si>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</si>
  <si>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</si>
  <si>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</si>
  <si>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</si>
  <si>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</si>
  <si>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</si>
  <si>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</si>
  <si>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</si>
  <si>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</si>
  <si>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</si>
  <si>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</si>
  <si>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</si>
  <si>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</si>
  <si>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</si>
  <si>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</si>
  <si>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</si>
  <si>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</si>
  <si>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</si>
  <si>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</si>
  <si>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</si>
  <si>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</si>
  <si>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</si>
  <si>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</si>
  <si>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</si>
  <si>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</si>
  <si>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</si>
  <si>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</si>
  <si>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</si>
  <si>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</si>
  <si>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</si>
  <si>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</si>
  <si>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</si>
  <si>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</si>
  <si>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</si>
  <si>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</si>
  <si>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</si>
  <si>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</si>
  <si>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</si>
  <si>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</si>
  <si>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</si>
  <si>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</si>
  <si>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</si>
  <si>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</si>
  <si>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</si>
  <si>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</si>
  <si>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</si>
  <si>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</si>
  <si>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</si>
  <si>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</si>
  <si>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</si>
  <si>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</si>
  <si>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</si>
  <si>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</si>
  <si>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</si>
  <si>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</si>
  <si>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</si>
  <si>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</si>
  <si>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</si>
  <si>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</si>
  <si>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</si>
  <si>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</si>
  <si>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</si>
  <si>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</si>
  <si>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</si>
  <si>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</si>
  <si>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</si>
  <si>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</si>
  <si>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</si>
  <si>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</si>
  <si>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</si>
  <si>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</si>
  <si>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</si>
  <si>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</si>
  <si>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</si>
  <si>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</si>
  <si>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</si>
  <si>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</si>
  <si>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</si>
  <si>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</si>
  <si>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</si>
  <si>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</si>
  <si>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</si>
  <si>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</si>
  <si>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</si>
  <si>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</si>
  <si>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</si>
  <si>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</si>
  <si>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</si>
  <si>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</si>
  <si>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</si>
  <si>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</si>
  <si>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</si>
  <si>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</si>
  <si>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</si>
  <si>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</si>
  <si>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</si>
  <si>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</si>
  <si>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</si>
  <si>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</si>
  <si>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</si>
  <si>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</si>
  <si>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</si>
  <si>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</si>
  <si>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</si>
  <si>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</si>
  <si>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</si>
  <si>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</si>
  <si>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</si>
  <si>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</si>
  <si>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</si>
  <si>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</si>
  <si>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</si>
  <si>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</si>
  <si>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</si>
  <si>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</si>
  <si>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</si>
  <si>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</si>
  <si>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</si>
  <si>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</si>
  <si>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</si>
  <si>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</si>
  <si>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</si>
  <si>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</si>
  <si>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</si>
  <si>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</si>
  <si>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</si>
  <si>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</si>
  <si>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</si>
  <si>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</si>
  <si>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</si>
  <si>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</si>
  <si>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</si>
  <si>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</si>
  <si>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</si>
  <si>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</si>
  <si>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</si>
  <si>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</si>
  <si>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</si>
  <si>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</si>
  <si>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</si>
  <si>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</si>
  <si>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</si>
  <si>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</si>
  <si>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</si>
  <si>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</si>
  <si>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</si>
  <si>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</si>
  <si>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</si>
  <si>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</si>
  <si>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</si>
  <si>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</si>
  <si>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</si>
  <si>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</si>
  <si>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</si>
  <si>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</si>
  <si>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</si>
  <si>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</si>
  <si>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</si>
  <si>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</si>
  <si>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</si>
  <si>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</si>
  <si>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</si>
  <si>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</si>
  <si>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</si>
  <si>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</si>
  <si>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</si>
  <si>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</si>
  <si>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</si>
  <si>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</si>
  <si>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</si>
  <si>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</si>
  <si>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</si>
  <si>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</si>
  <si>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</si>
  <si>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</si>
  <si>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</si>
  <si>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</si>
  <si>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</si>
  <si>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</si>
  <si>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</si>
  <si>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</si>
  <si>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</si>
  <si>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</si>
  <si>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</si>
  <si>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</si>
  <si>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</si>
  <si>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</si>
  <si>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</si>
  <si>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</si>
  <si>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</si>
  <si>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</si>
  <si>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</si>
  <si>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</si>
  <si>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</si>
  <si>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</si>
  <si>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</si>
  <si>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</si>
  <si>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</si>
  <si>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</si>
  <si>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</si>
  <si>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</si>
  <si>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</si>
  <si>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</si>
  <si>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</si>
  <si>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</si>
  <si>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</si>
  <si>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</si>
  <si>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</si>
  <si>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</si>
  <si>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</si>
  <si>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</si>
  <si>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</si>
  <si>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</si>
  <si>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</si>
  <si>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</si>
  <si>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</si>
  <si>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</si>
  <si>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</si>
  <si>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</si>
  <si>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</si>
  <si>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</si>
  <si>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</si>
  <si>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</si>
  <si>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</si>
  <si>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</si>
  <si>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</si>
  <si>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</si>
  <si>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</si>
  <si>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</si>
  <si>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</si>
  <si>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</si>
  <si>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</si>
  <si>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</si>
  <si>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</si>
  <si>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</si>
  <si>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</si>
  <si>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</si>
  <si>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</si>
  <si>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</si>
  <si>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</si>
  <si>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</si>
  <si>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</si>
  <si>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</si>
  <si>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</si>
  <si>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</si>
  <si>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</si>
  <si>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</si>
  <si>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</si>
  <si>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</si>
  <si>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</si>
  <si>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</si>
  <si>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</si>
  <si>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</si>
  <si>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</si>
  <si>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</si>
  <si>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</si>
  <si>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</si>
  <si>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</si>
  <si>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</si>
  <si>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</si>
  <si>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</si>
  <si>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</si>
  <si>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</si>
  <si>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</si>
  <si>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</si>
  <si>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</si>
  <si>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</si>
  <si>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</si>
  <si>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</si>
  <si>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</si>
  <si>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</si>
  <si>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</si>
  <si>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</si>
  <si>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</si>
  <si>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</si>
  <si>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</si>
  <si>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</si>
  <si>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</si>
  <si>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</si>
  <si>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</si>
  <si>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</si>
  <si>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</si>
  <si>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</si>
  <si>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</si>
  <si>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</si>
  <si>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</si>
  <si>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</si>
  <si>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</si>
  <si>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</si>
  <si>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</si>
  <si>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</si>
  <si>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</si>
  <si>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</si>
  <si>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</si>
  <si>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</si>
  <si>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</si>
  <si>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</si>
  <si>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</si>
  <si>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</si>
  <si>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</si>
  <si>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</si>
  <si>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</si>
  <si>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</si>
  <si>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</si>
  <si>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</si>
  <si>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</si>
  <si>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</si>
  <si>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</si>
  <si>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</si>
  <si>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</si>
  <si>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</si>
  <si>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</si>
  <si>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</si>
  <si>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</si>
  <si>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</si>
  <si>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</si>
  <si>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</si>
  <si>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</si>
  <si>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</si>
  <si>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</si>
  <si>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</si>
  <si>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</si>
  <si>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</si>
  <si>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</si>
  <si>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</si>
  <si>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</si>
  <si>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</si>
  <si>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</si>
  <si>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</si>
  <si>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</si>
  <si>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</si>
  <si>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</si>
  <si>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</si>
  <si>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</si>
  <si>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</si>
  <si>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</si>
  <si>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</si>
  <si>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</si>
  <si>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</si>
  <si>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</si>
  <si>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</si>
  <si>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</si>
  <si>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</si>
  <si>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</si>
  <si>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</si>
  <si>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</si>
  <si>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</si>
  <si>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</si>
  <si>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</si>
  <si>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</si>
  <si>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</si>
  <si>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</si>
  <si>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</si>
  <si>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</si>
  <si>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</si>
  <si>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</si>
  <si>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</si>
  <si>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</si>
  <si>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</si>
  <si>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</si>
  <si>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</si>
  <si>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</si>
  <si>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</si>
  <si>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</si>
  <si>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</si>
  <si>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</si>
  <si>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</si>
  <si>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</si>
  <si>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</si>
  <si>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</si>
  <si>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</si>
  <si>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</si>
  <si>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</si>
  <si>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</si>
  <si>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</si>
  <si>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</si>
  <si>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</si>
  <si>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</si>
  <si>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</si>
  <si>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</si>
  <si>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</si>
  <si>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</si>
  <si>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</si>
  <si>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</si>
  <si>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</si>
  <si>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</si>
  <si>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</si>
  <si>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</si>
  <si>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</si>
  <si>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</si>
  <si>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</si>
  <si>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</si>
  <si>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</si>
  <si>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</si>
  <si>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</si>
  <si>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</si>
  <si>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</si>
  <si>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</si>
  <si>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</si>
  <si>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</si>
  <si>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</si>
  <si>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</si>
  <si>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</si>
  <si>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</si>
  <si>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</si>
  <si>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</si>
  <si>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</si>
  <si>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</si>
  <si>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</si>
  <si>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</si>
  <si>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</si>
  <si>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</si>
  <si>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</si>
  <si>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</si>
  <si>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</si>
  <si>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</si>
  <si>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</si>
  <si>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</si>
  <si>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</si>
  <si>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</si>
  <si>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</si>
  <si>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</si>
  <si>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</si>
  <si>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</si>
  <si>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</si>
  <si>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</si>
  <si>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</si>
  <si>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</si>
  <si>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</si>
  <si>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</si>
  <si>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</si>
  <si>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</si>
  <si>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</si>
  <si>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</si>
  <si>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</si>
  <si>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</si>
  <si>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</si>
  <si>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</si>
  <si>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</si>
  <si>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</si>
  <si>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</si>
  <si>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</si>
  <si>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</si>
  <si>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</si>
  <si>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</si>
  <si>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</si>
  <si>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</si>
  <si>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</si>
  <si>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</si>
  <si>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</si>
  <si>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</si>
  <si>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</si>
  <si>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</si>
  <si>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</si>
  <si>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</si>
  <si>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</si>
  <si>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</si>
  <si>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</si>
  <si>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</si>
  <si>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</si>
  <si>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</si>
  <si>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</si>
  <si>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</si>
  <si>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</si>
  <si>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</si>
  <si>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</si>
  <si>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</si>
  <si>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</si>
  <si>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</si>
  <si>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</si>
  <si>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</si>
  <si>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</si>
  <si>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</si>
  <si>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</si>
  <si>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</si>
  <si>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</si>
  <si>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</si>
  <si>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</si>
  <si>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</si>
  <si>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</si>
  <si>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</si>
  <si>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</si>
  <si>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</si>
  <si>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</si>
  <si>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</si>
  <si>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</si>
  <si>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</si>
  <si>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</si>
  <si>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</si>
  <si>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</si>
  <si>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</si>
  <si>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</si>
  <si>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</si>
  <si>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</si>
  <si>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</si>
  <si>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</si>
  <si>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</si>
  <si>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</si>
  <si>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</si>
  <si>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</si>
  <si>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</si>
  <si>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</si>
  <si>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</si>
  <si>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</si>
  <si>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</si>
  <si>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</si>
  <si>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</si>
  <si>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</si>
  <si>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</si>
  <si>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</si>
  <si>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</si>
  <si>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</si>
  <si>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</si>
  <si>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</si>
  <si>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</si>
  <si>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</si>
  <si>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</si>
  <si>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</si>
  <si>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</si>
  <si>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</si>
  <si>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</si>
  <si>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</si>
  <si>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</si>
  <si>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</si>
  <si>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</si>
  <si>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</si>
  <si>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</si>
  <si>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</si>
  <si>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</si>
  <si>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</si>
  <si>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</si>
  <si>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</si>
  <si>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</si>
  <si>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</si>
  <si>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</si>
  <si>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</si>
  <si>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</si>
  <si>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</si>
  <si>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</si>
  <si>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</si>
  <si>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</si>
  <si>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</si>
  <si>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</si>
  <si>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</si>
  <si>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</si>
  <si>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</si>
  <si>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</si>
  <si>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</si>
  <si>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</si>
  <si>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</si>
  <si>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</si>
  <si>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</si>
  <si>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</si>
  <si>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</si>
  <si>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</si>
  <si>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</si>
  <si>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</si>
  <si>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</si>
  <si>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</si>
  <si>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</si>
  <si>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</si>
  <si>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</si>
  <si>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</si>
  <si>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</si>
  <si>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</si>
  <si>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</si>
  <si>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</si>
  <si>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</si>
  <si>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</si>
  <si>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</si>
  <si>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</si>
  <si>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</si>
  <si>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</si>
  <si>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</si>
  <si>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</si>
  <si>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</si>
  <si>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</si>
  <si>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</si>
  <si>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</si>
  <si>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</si>
  <si>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</si>
  <si>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</si>
  <si>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</si>
  <si>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</si>
  <si>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</si>
  <si>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</si>
  <si>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</si>
  <si>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</si>
  <si>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</si>
  <si>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</si>
  <si>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</si>
  <si>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</si>
  <si>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</si>
  <si>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</si>
  <si>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</si>
  <si>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</si>
  <si>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</si>
  <si>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</si>
  <si>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</si>
  <si>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</si>
  <si>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</si>
  <si>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</si>
  <si>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</si>
  <si>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</si>
  <si>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</si>
  <si>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</si>
  <si>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</si>
  <si>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</si>
  <si>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</si>
  <si>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</si>
  <si>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</si>
  <si>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</si>
  <si>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</si>
  <si>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</si>
  <si>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</si>
  <si>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</si>
  <si>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</si>
  <si>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</si>
  <si>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</si>
  <si>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</si>
  <si>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</si>
  <si>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</si>
  <si>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</si>
  <si>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</si>
  <si>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</si>
  <si>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</si>
  <si>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</si>
  <si>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</si>
  <si>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</si>
  <si>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</si>
  <si>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</si>
  <si>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</si>
  <si>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</si>
  <si>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</si>
  <si>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</si>
  <si>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</si>
  <si>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</si>
  <si>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</si>
  <si>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</si>
  <si>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</si>
  <si>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</si>
  <si>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</si>
  <si>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</si>
  <si>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</si>
  <si>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</si>
  <si>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</si>
  <si>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</si>
  <si>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</si>
  <si>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</si>
  <si>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</si>
  <si>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</si>
  <si>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</si>
  <si>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</si>
  <si>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</si>
  <si>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</si>
  <si>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</si>
  <si>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</si>
  <si>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</si>
  <si>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</si>
  <si>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</si>
  <si>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</si>
  <si>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</si>
  <si>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</si>
  <si>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</si>
  <si>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</si>
  <si>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</si>
  <si>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</si>
  <si>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</si>
  <si>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</si>
  <si>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</si>
  <si>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</si>
  <si>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</si>
  <si>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</si>
  <si>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</si>
  <si>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</si>
  <si>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</si>
  <si>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</si>
  <si>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</si>
  <si>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</si>
  <si>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</si>
  <si>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</si>
  <si>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</si>
  <si>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</si>
  <si>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</si>
  <si>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</si>
  <si>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</si>
  <si>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</si>
  <si>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</si>
  <si>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</si>
  <si>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</si>
  <si>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</si>
  <si>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</si>
  <si>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</si>
  <si>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</si>
  <si>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</si>
  <si>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</si>
  <si>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</si>
  <si>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</si>
  <si>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</si>
  <si>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</si>
  <si>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</si>
  <si>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</si>
  <si>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</si>
  <si>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</si>
  <si>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</si>
  <si>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</si>
  <si>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</si>
  <si>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</si>
  <si>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</si>
  <si>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</si>
  <si>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</si>
  <si>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</si>
  <si>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</si>
  <si>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</si>
  <si>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</si>
  <si>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</si>
  <si>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</si>
  <si>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</si>
  <si>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</si>
  <si>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</si>
  <si>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</si>
  <si>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</si>
  <si>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</si>
  <si>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</si>
  <si>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</si>
  <si>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</si>
  <si>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</si>
  <si>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</si>
  <si>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</si>
  <si>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</si>
  <si>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</si>
  <si>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</si>
  <si>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</si>
  <si>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</si>
  <si>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</si>
  <si>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</si>
  <si>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</si>
  <si>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</si>
  <si>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</si>
  <si>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</si>
  <si>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</si>
  <si>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</si>
  <si>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</si>
  <si>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</si>
  <si>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</si>
  <si>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</si>
  <si>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</si>
  <si>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</si>
  <si>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</si>
  <si>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</si>
  <si>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</si>
  <si>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</si>
  <si>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</si>
  <si>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</si>
  <si>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</si>
  <si>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</si>
  <si>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</si>
  <si>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</si>
  <si>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</si>
  <si>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</si>
  <si>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</si>
  <si>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</si>
  <si>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</si>
  <si>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</si>
  <si>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</si>
  <si>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</si>
  <si>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</si>
  <si>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</si>
  <si>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</si>
  <si>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</si>
  <si>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</si>
  <si>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</si>
  <si>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</si>
  <si>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</si>
  <si>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</si>
  <si>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</si>
  <si>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</si>
  <si>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</si>
  <si>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</si>
  <si>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</si>
  <si>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</si>
  <si>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</si>
  <si>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</si>
  <si>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</si>
  <si>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</si>
  <si>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</si>
  <si>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</si>
  <si>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</si>
  <si>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</si>
  <si>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</si>
  <si>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</si>
  <si>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</si>
  <si>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</si>
  <si>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</si>
  <si>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</si>
  <si>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</si>
  <si>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</si>
  <si>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</si>
  <si>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</si>
  <si>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</si>
  <si>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</si>
  <si>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</si>
  <si>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</si>
  <si>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</si>
  <si>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</si>
  <si>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</si>
  <si>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</si>
  <si>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</si>
  <si>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</si>
  <si>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</si>
  <si>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</si>
  <si>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</si>
  <si>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</si>
  <si>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</si>
  <si>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</si>
  <si>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</si>
  <si>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</si>
  <si>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</si>
  <si>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</si>
  <si>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</si>
  <si>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</si>
  <si>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</si>
  <si>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</si>
  <si>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</si>
  <si>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</si>
  <si>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</si>
  <si>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</si>
  <si>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</si>
  <si>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</si>
  <si>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</si>
  <si>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</si>
  <si>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</si>
  <si>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</si>
  <si>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</si>
  <si>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</si>
  <si>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</si>
  <si>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</si>
  <si>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</si>
  <si>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</si>
  <si>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</si>
  <si>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</si>
  <si>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</si>
  <si>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</si>
  <si>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</si>
  <si>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</si>
  <si>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</si>
  <si>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</si>
  <si>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</si>
  <si>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</si>
  <si>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</si>
  <si>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</si>
  <si>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</si>
  <si>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</si>
  <si>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</si>
  <si>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</si>
  <si>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</si>
  <si>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</si>
  <si>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</si>
  <si>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</si>
  <si>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</si>
  <si>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</si>
  <si>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</si>
  <si>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</si>
  <si>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</si>
  <si>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</si>
  <si>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</si>
  <si>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</si>
  <si>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</si>
  <si>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</si>
  <si>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</si>
  <si>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</si>
  <si>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</si>
  <si>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</si>
  <si>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</si>
  <si>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</si>
  <si>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</si>
  <si>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</si>
  <si>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</si>
  <si>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</si>
  <si>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</si>
  <si>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</si>
  <si>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</si>
  <si>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</si>
  <si>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</si>
  <si>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</si>
  <si>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</si>
  <si>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</si>
  <si>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</si>
  <si>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</si>
  <si>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</si>
  <si>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</si>
  <si>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</si>
  <si>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</si>
  <si>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</si>
  <si>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</si>
  <si>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</si>
  <si>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</si>
  <si>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</si>
  <si>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</si>
  <si>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</si>
  <si>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</si>
  <si>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</si>
  <si>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</si>
  <si>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</si>
  <si>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</si>
  <si>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</si>
  <si>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</si>
  <si>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</si>
  <si>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</si>
  <si>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</si>
  <si>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</si>
  <si>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</si>
  <si>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</si>
  <si>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</si>
  <si>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</si>
  <si>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</si>
  <si>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</si>
  <si>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</si>
  <si>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</si>
  <si>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</si>
  <si>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</si>
  <si>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</si>
  <si>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</si>
  <si>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</si>
  <si>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</si>
  <si>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</si>
  <si>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</si>
  <si>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</si>
  <si>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</si>
  <si>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</si>
  <si>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</si>
  <si>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</si>
  <si>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</si>
  <si>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</si>
  <si>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</si>
  <si>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</si>
  <si>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</si>
  <si>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</si>
  <si>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</si>
  <si>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</si>
  <si>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</si>
  <si>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</si>
  <si>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</si>
  <si>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</si>
  <si>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</si>
  <si>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</si>
  <si>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</si>
  <si>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</si>
  <si>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</si>
  <si>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</si>
  <si>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</si>
  <si>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</si>
  <si>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</si>
  <si>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</si>
  <si>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</si>
  <si>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</si>
  <si>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</si>
  <si>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</si>
  <si>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</si>
  <si>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</si>
  <si>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</si>
  <si>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</si>
  <si>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</si>
  <si>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</si>
  <si>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</si>
  <si>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</si>
  <si>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</si>
  <si>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</si>
  <si>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</si>
  <si>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</si>
  <si>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</si>
  <si>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</si>
  <si>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</si>
  <si>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</si>
  <si>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</si>
  <si>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</si>
  <si>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</si>
  <si>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</si>
  <si>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</si>
  <si>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</si>
  <si>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</si>
  <si>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</si>
  <si>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</si>
  <si>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</si>
  <si>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</si>
  <si>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</si>
  <si>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</si>
  <si>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</si>
  <si>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</si>
  <si>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</si>
  <si>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</si>
  <si>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</si>
  <si>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</si>
  <si>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</si>
  <si>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</si>
  <si>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</si>
  <si>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</si>
  <si>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</si>
  <si>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</si>
  <si>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</si>
  <si>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</si>
  <si>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</si>
  <si>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</si>
  <si>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</si>
  <si>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</si>
  <si>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</si>
  <si>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</si>
  <si>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</si>
  <si>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</si>
  <si>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</si>
  <si>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</si>
  <si>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</si>
  <si>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</si>
  <si>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</si>
  <si>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</si>
  <si>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</si>
  <si>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</si>
  <si>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</si>
  <si>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</si>
  <si>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</si>
  <si>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</si>
  <si>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</si>
  <si>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</si>
  <si>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</si>
  <si>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</si>
  <si>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</si>
  <si>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</si>
  <si>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</si>
  <si>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</si>
  <si>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</si>
  <si>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</si>
  <si>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</si>
  <si>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</si>
  <si>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</si>
  <si>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</si>
  <si>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</si>
  <si>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</si>
  <si>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</si>
  <si>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</si>
  <si>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</si>
  <si>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</si>
  <si>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</si>
  <si>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</si>
  <si>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</si>
  <si>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</si>
  <si>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</si>
  <si>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</si>
  <si>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</si>
  <si>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</si>
  <si>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</si>
  <si>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</si>
  <si>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</si>
  <si>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</si>
  <si>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</si>
  <si>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</si>
  <si>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</si>
  <si>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</si>
  <si>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</si>
  <si>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</si>
  <si>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</si>
  <si>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</si>
  <si>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</si>
  <si>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</si>
  <si>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</si>
  <si>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</si>
  <si>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</si>
  <si>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</si>
  <si>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</si>
  <si>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</si>
  <si>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</si>
  <si>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</si>
  <si>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</si>
  <si>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</si>
  <si>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</si>
  <si>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</si>
  <si>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</si>
  <si>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</si>
  <si>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</si>
  <si>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</si>
  <si>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</si>
  <si>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</si>
  <si>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</si>
  <si>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</si>
  <si>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</si>
  <si>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</si>
  <si>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</si>
  <si>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</si>
  <si>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</si>
  <si>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</si>
  <si>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</si>
  <si>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</si>
  <si>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</si>
  <si>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</si>
  <si>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</si>
  <si>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</si>
  <si>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</si>
  <si>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</si>
  <si>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</si>
  <si>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</si>
  <si>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</si>
  <si>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</si>
  <si>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</si>
  <si>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</si>
  <si>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</si>
  <si>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</si>
  <si>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</si>
  <si>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</si>
  <si>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</si>
  <si>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</si>
  <si>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</si>
  <si>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</si>
  <si>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</si>
  <si>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</si>
  <si>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</si>
  <si>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</si>
  <si>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</si>
  <si>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</si>
  <si>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</si>
  <si>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</si>
  <si>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</si>
  <si>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</si>
  <si>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</si>
  <si>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</si>
  <si>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</si>
  <si>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</si>
  <si>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</si>
  <si>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</si>
  <si>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</si>
  <si>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</si>
  <si>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</si>
  <si>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</si>
  <si>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</si>
  <si>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</si>
  <si>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</si>
  <si>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</si>
  <si>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</si>
  <si>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</si>
  <si>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</si>
  <si>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</si>
  <si>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</si>
  <si>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</si>
  <si>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</si>
  <si>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</si>
  <si>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</si>
  <si>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</si>
  <si>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</si>
  <si>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</si>
  <si>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</si>
  <si>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</si>
  <si>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</si>
  <si>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</si>
  <si>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</si>
  <si>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</si>
  <si>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</si>
  <si>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</si>
  <si>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</si>
  <si>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</si>
  <si>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</si>
  <si>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</si>
  <si>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</si>
  <si>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</si>
  <si>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</si>
  <si>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</si>
  <si>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</si>
  <si>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</si>
  <si>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</si>
  <si>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</si>
  <si>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</si>
  <si>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</si>
  <si>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</si>
  <si>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</si>
  <si>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</si>
  <si>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</si>
  <si>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</si>
  <si>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</si>
  <si>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</si>
  <si>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</si>
  <si>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</si>
  <si>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</si>
  <si>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</si>
  <si>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</si>
  <si>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</si>
  <si>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</si>
  <si>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</si>
  <si>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</si>
  <si>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</si>
  <si>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</si>
  <si>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</si>
  <si>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</si>
  <si>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</si>
  <si>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</si>
  <si>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</si>
  <si>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</si>
  <si>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</si>
  <si>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</si>
  <si>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</si>
  <si>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</si>
  <si>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</si>
  <si>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</si>
  <si>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</si>
  <si>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</si>
  <si>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</si>
  <si>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</si>
  <si>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</si>
  <si>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</si>
  <si>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</si>
  <si>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</si>
  <si>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</si>
  <si>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</si>
  <si>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</si>
  <si>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</si>
  <si>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</si>
  <si>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</si>
  <si>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</si>
  <si>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</si>
  <si>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</si>
  <si>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</si>
  <si>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</si>
  <si>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</si>
  <si>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</si>
  <si>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</si>
  <si>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</si>
  <si>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</si>
  <si>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</si>
  <si>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</si>
  <si>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</si>
  <si>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</si>
  <si>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</si>
  <si>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</si>
  <si>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</si>
  <si>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</si>
  <si>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</si>
  <si>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</si>
  <si>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</si>
  <si>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</si>
  <si>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</si>
  <si>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</si>
  <si>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</si>
  <si>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</si>
  <si>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</si>
  <si>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</si>
  <si>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</si>
  <si>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</si>
  <si>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</si>
  <si>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</si>
  <si>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</si>
  <si>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</si>
  <si>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</si>
  <si>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</si>
  <si>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</si>
  <si>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</si>
  <si>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</si>
  <si>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</si>
  <si>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</si>
  <si>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</si>
  <si>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</si>
  <si>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</si>
  <si>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</si>
  <si>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</si>
  <si>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</si>
  <si>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</si>
  <si>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</si>
  <si>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</si>
  <si>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</si>
  <si>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</si>
  <si>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</si>
  <si>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</si>
  <si>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</si>
  <si>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</si>
  <si>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</si>
  <si>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</si>
  <si>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</si>
  <si>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</si>
  <si>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</si>
  <si>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</si>
  <si>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</si>
  <si>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</si>
  <si>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</si>
  <si>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</si>
  <si>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</si>
  <si>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</si>
  <si>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</si>
  <si>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</si>
  <si>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</si>
  <si>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</si>
  <si>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</si>
  <si>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</si>
  <si>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</si>
  <si>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</si>
  <si>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</si>
  <si>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</si>
  <si>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</si>
  <si>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</si>
  <si>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</si>
  <si>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</si>
  <si>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</si>
  <si>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</si>
  <si>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</si>
  <si>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</si>
  <si>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</si>
  <si>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</si>
  <si>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</si>
  <si>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</si>
  <si>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</si>
  <si>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</si>
  <si>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</si>
  <si>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</si>
  <si>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</si>
  <si>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</si>
  <si>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</si>
  <si>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</si>
  <si>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</si>
  <si>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</si>
  <si>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</si>
  <si>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</si>
  <si>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</si>
  <si>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</si>
  <si>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</si>
  <si>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</si>
  <si>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</si>
  <si>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</si>
  <si>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</si>
  <si>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</si>
  <si>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</si>
  <si>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</si>
  <si>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</si>
  <si>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</si>
  <si>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</si>
  <si>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</si>
  <si>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</si>
  <si>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</si>
  <si>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</si>
  <si>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</si>
  <si>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</si>
  <si>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</si>
  <si>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</si>
  <si>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</si>
  <si>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</si>
  <si>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</si>
  <si>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</si>
  <si>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</si>
  <si>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</si>
  <si>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</si>
  <si>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</si>
  <si>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</si>
  <si>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</si>
  <si>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</si>
  <si>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</si>
  <si>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</si>
  <si>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</si>
  <si>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</si>
  <si>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</si>
  <si>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</si>
  <si>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</si>
  <si>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</si>
  <si>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</si>
  <si>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</si>
  <si>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</si>
  <si>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</si>
  <si>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</si>
  <si>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</si>
  <si>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</si>
  <si>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</si>
  <si>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</si>
  <si>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</si>
  <si>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</si>
  <si>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</si>
  <si>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</si>
  <si>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</si>
  <si>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</si>
  <si>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</si>
  <si>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</si>
  <si>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</si>
  <si>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</si>
  <si>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</si>
  <si>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</si>
  <si>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</si>
  <si>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</si>
  <si>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</si>
  <si>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</si>
  <si>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</si>
  <si>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</si>
  <si>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</si>
  <si>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</si>
  <si>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</si>
  <si>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</si>
  <si>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</si>
  <si>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</si>
  <si>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</si>
  <si>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</si>
  <si>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</si>
  <si>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</si>
  <si>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</si>
  <si>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</si>
  <si>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</si>
  <si>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</si>
  <si>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</si>
  <si>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</si>
  <si>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</si>
  <si>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</si>
  <si>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</si>
  <si>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</si>
  <si>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</si>
  <si>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</si>
  <si>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</si>
  <si>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</si>
  <si>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</si>
  <si>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</si>
  <si>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</si>
  <si>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</si>
  <si>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</si>
  <si>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</si>
  <si>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</si>
  <si>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</si>
  <si>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</si>
  <si>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</si>
  <si>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</si>
  <si>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</si>
  <si>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</si>
  <si>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</si>
  <si>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</si>
  <si>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</si>
  <si>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</si>
  <si>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</si>
  <si>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</si>
  <si>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</si>
  <si>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</si>
  <si>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</si>
  <si>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</si>
  <si>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</si>
  <si>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</si>
  <si>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</si>
  <si>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</si>
  <si>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</si>
  <si>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</si>
  <si>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</si>
  <si>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</si>
  <si>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</si>
  <si>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</si>
  <si>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</si>
  <si>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</si>
  <si>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</si>
  <si>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</si>
  <si>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</si>
  <si>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</si>
  <si>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</si>
  <si>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</si>
  <si>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</si>
  <si>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</si>
  <si>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</si>
  <si>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</si>
  <si>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</si>
  <si>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</si>
  <si>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</si>
  <si>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</si>
  <si>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</si>
  <si>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</si>
  <si>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</si>
  <si>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</si>
  <si>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</si>
  <si>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</si>
  <si>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</si>
  <si>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</si>
  <si>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</si>
  <si>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</si>
  <si>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</si>
  <si>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</si>
  <si>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</si>
  <si>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</si>
  <si>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</si>
  <si>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</si>
  <si>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</si>
  <si>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</si>
  <si>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</si>
  <si>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</si>
  <si>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</si>
  <si>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</si>
  <si>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</si>
  <si>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</si>
  <si>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</si>
  <si>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</si>
  <si>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</si>
  <si>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</si>
  <si>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</si>
  <si>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</si>
  <si>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</si>
  <si>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</si>
  <si>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</si>
  <si>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</si>
  <si>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</si>
  <si>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</si>
  <si>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</si>
  <si>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</si>
  <si>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</si>
  <si>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</si>
  <si>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</si>
  <si>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</si>
  <si>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</si>
  <si>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</si>
  <si>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</si>
  <si>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</si>
  <si>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</si>
  <si>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</si>
  <si>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</si>
  <si>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</si>
  <si>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</si>
  <si>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</si>
  <si>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</si>
  <si>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</si>
  <si>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</si>
  <si>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</si>
  <si>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</si>
  <si>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</si>
  <si>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</si>
  <si>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</si>
  <si>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</si>
  <si>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</si>
  <si>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</si>
  <si>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</si>
  <si>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</si>
  <si>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</si>
  <si>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</si>
  <si>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</si>
  <si>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</si>
  <si>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</si>
  <si>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</si>
  <si>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</si>
  <si>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</si>
  <si>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</si>
  <si>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</si>
  <si>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</si>
  <si>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</si>
  <si>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</si>
  <si>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</si>
  <si>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</si>
  <si>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</si>
  <si>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</si>
  <si>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</si>
  <si>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</si>
  <si>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</si>
  <si>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</si>
  <si>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</si>
  <si>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</si>
  <si>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</si>
  <si>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</si>
  <si>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</si>
  <si>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</si>
  <si>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</si>
  <si>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</si>
  <si>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</si>
  <si>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</si>
  <si>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</si>
  <si>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</si>
  <si>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</si>
  <si>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</si>
  <si>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</si>
  <si>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</si>
  <si>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</si>
  <si>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</si>
  <si>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</si>
  <si>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</si>
  <si>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</si>
  <si>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</si>
  <si>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</si>
  <si>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</si>
  <si>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</si>
  <si>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</si>
  <si>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</si>
  <si>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</si>
  <si>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</si>
  <si>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</si>
  <si>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</si>
  <si>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</si>
  <si>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</si>
  <si>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</si>
  <si>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</si>
  <si>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</si>
  <si>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</si>
  <si>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</si>
  <si>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</si>
  <si>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</si>
  <si>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</si>
  <si>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</si>
  <si>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</si>
  <si>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</si>
  <si>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</si>
  <si>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</si>
  <si>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</si>
  <si>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</si>
  <si>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</si>
  <si>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</si>
  <si>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</si>
  <si>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</si>
  <si>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</si>
  <si>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</si>
  <si>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</si>
  <si>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</si>
  <si>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</si>
  <si>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</si>
  <si>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</si>
  <si>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</si>
  <si>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</si>
  <si>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</si>
  <si>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</si>
  <si>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</si>
  <si>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</si>
  <si>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</si>
  <si>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</si>
  <si>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</si>
  <si>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</si>
  <si>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</si>
  <si>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</si>
  <si>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</si>
  <si>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</si>
  <si>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</si>
  <si>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</si>
  <si>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</si>
  <si>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</si>
  <si>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</si>
  <si>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</si>
  <si>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</si>
  <si>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</si>
  <si>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</si>
  <si>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</si>
  <si>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</si>
  <si>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</si>
  <si>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</si>
  <si>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</si>
  <si>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</si>
  <si>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</si>
  <si>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</si>
  <si>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</si>
  <si>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</si>
  <si>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</si>
  <si>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</si>
  <si>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</si>
  <si>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</si>
  <si>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</si>
  <si>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</si>
  <si>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</si>
  <si>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</si>
  <si>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</si>
  <si>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</si>
  <si>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</si>
  <si>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</si>
  <si>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</si>
  <si>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</si>
  <si>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</si>
  <si>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</si>
  <si>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</si>
  <si>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</si>
  <si>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</si>
  <si>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</si>
  <si>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</si>
  <si>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</si>
  <si>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</si>
  <si>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</si>
  <si>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</si>
  <si>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</si>
  <si>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</si>
  <si>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</si>
  <si>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</si>
  <si>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</si>
  <si>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</si>
  <si>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</si>
  <si>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</si>
  <si>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</si>
  <si>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</si>
  <si>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</si>
  <si>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</si>
  <si>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</si>
  <si>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</si>
  <si>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</si>
  <si>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</si>
  <si>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</si>
  <si>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</si>
  <si>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</si>
  <si>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</si>
  <si>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</si>
  <si>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</si>
  <si>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</si>
  <si>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</si>
  <si>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</si>
  <si>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</si>
  <si>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</si>
  <si>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</si>
  <si>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</si>
  <si>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</si>
  <si>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</si>
  <si>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</si>
  <si>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</si>
  <si>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</si>
  <si>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</si>
  <si>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</si>
  <si>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</si>
  <si>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</si>
  <si>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</si>
  <si>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</si>
  <si>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</si>
  <si>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</si>
  <si>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</si>
  <si>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</si>
  <si>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</si>
  <si>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</si>
  <si>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</si>
  <si>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</si>
  <si>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</si>
  <si>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</si>
  <si>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</si>
  <si>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</si>
  <si>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</si>
  <si>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</si>
  <si>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</si>
  <si>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</si>
  <si>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</si>
  <si>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</si>
  <si>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</si>
  <si>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</si>
  <si>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</si>
  <si>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</si>
  <si>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</si>
  <si>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</si>
  <si>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</si>
  <si>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</si>
  <si>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</si>
  <si>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</si>
  <si>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</si>
  <si>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</si>
  <si>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</si>
  <si>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</si>
  <si>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</si>
  <si>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</si>
  <si>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</si>
  <si>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</si>
  <si>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</si>
  <si>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</si>
  <si>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</si>
  <si>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</si>
  <si>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</si>
  <si>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</si>
  <si>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</si>
  <si>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</si>
  <si>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</si>
  <si>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</si>
  <si>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</si>
  <si>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</si>
  <si>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</si>
  <si>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</si>
  <si>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</si>
  <si>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</si>
  <si>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</si>
  <si>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</si>
  <si>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</si>
  <si>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</si>
  <si>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</si>
  <si>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</si>
  <si>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</si>
  <si>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</si>
  <si>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</si>
  <si>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</si>
  <si>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</si>
  <si>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</si>
  <si>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</si>
  <si>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</si>
  <si>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</si>
  <si>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</si>
  <si>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</si>
  <si>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</si>
  <si>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</si>
  <si>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</si>
  <si>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</si>
  <si>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</si>
  <si>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</si>
  <si>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</si>
  <si>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</si>
  <si>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</si>
  <si>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</si>
  <si>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</si>
  <si>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</si>
  <si>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</si>
  <si>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</si>
  <si>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</si>
  <si>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</si>
  <si>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</si>
  <si>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</si>
  <si>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</si>
  <si>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</si>
  <si>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</si>
  <si>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</si>
  <si>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</si>
  <si>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</si>
  <si>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</si>
  <si>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</si>
  <si>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</si>
  <si>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</si>
  <si>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</si>
  <si>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</si>
  <si>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</si>
  <si>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</si>
  <si>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</si>
  <si>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</si>
  <si>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</si>
  <si>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</si>
  <si>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</si>
  <si>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</si>
  <si>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</si>
  <si>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</si>
  <si>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</si>
  <si>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</si>
  <si>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</si>
  <si>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</si>
  <si>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</si>
  <si>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</si>
  <si>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</si>
  <si>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</si>
  <si>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</si>
  <si>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</si>
  <si>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</si>
  <si>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</si>
  <si>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</si>
  <si>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</si>
  <si>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</si>
  <si>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</si>
  <si>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</si>
  <si>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</si>
  <si>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</si>
  <si>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</si>
  <si>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</si>
  <si>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</si>
  <si>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</si>
  <si>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</si>
  <si>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</si>
  <si>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</si>
  <si>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</si>
  <si>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</si>
  <si>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</si>
  <si>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</si>
  <si>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</si>
  <si>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</si>
  <si>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</si>
  <si>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</si>
  <si>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</si>
  <si>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</si>
  <si>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</si>
  <si>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</si>
  <si>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</si>
  <si>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</si>
  <si>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</si>
  <si>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</si>
  <si>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</si>
  <si>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</si>
  <si>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</si>
  <si>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</si>
  <si>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</si>
  <si>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</si>
  <si>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</si>
  <si>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</si>
  <si>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</si>
  <si>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</si>
  <si>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</si>
  <si>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</si>
  <si>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</si>
  <si>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</si>
  <si>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</si>
  <si>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</si>
  <si>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</si>
  <si>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</si>
  <si>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</si>
  <si>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</si>
  <si>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</si>
  <si>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</si>
  <si>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</si>
  <si>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</si>
  <si>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</si>
  <si>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</si>
  <si>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</si>
  <si>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</si>
  <si>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</si>
  <si>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</si>
  <si>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</si>
  <si>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</si>
  <si>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</si>
  <si>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</si>
  <si>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</si>
  <si>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</si>
  <si>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</si>
  <si>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</si>
  <si>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</si>
  <si>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</si>
  <si>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</si>
  <si>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</si>
  <si>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</si>
  <si>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</si>
  <si>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</si>
  <si>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</si>
  <si>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</si>
  <si>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</si>
  <si>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</si>
  <si>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</si>
  <si>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</si>
  <si>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</si>
  <si>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</si>
  <si>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</si>
  <si>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</si>
  <si>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</si>
  <si>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</si>
  <si>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</si>
  <si>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</si>
  <si>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</si>
  <si>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</si>
  <si>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</si>
  <si>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</si>
  <si>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</si>
  <si>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</si>
  <si>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</si>
  <si>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</si>
  <si>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</si>
  <si>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</si>
  <si>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</si>
  <si>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</si>
  <si>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</si>
  <si>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</si>
  <si>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</si>
  <si>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</si>
  <si>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</si>
  <si>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</si>
  <si>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</si>
  <si>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</si>
  <si>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</si>
  <si>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</si>
  <si>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</si>
  <si>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</si>
  <si>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</si>
  <si>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</si>
  <si>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</si>
  <si>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</si>
  <si>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</si>
  <si>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</si>
  <si>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</si>
  <si>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</si>
  <si>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</si>
  <si>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</si>
  <si>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</si>
  <si>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</si>
  <si>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</si>
  <si>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</si>
  <si>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</si>
  <si>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</si>
  <si>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</si>
  <si>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</si>
  <si>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</si>
  <si>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</si>
  <si>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</si>
  <si>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</si>
  <si>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</si>
  <si>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</si>
  <si>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</si>
  <si>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</si>
  <si>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</si>
  <si>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</si>
  <si>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</si>
  <si>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</si>
  <si>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</si>
  <si>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</si>
  <si>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</si>
  <si>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</si>
  <si>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</si>
  <si>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</si>
  <si>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</si>
  <si>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</si>
  <si>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</si>
  <si>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</si>
  <si>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</si>
  <si>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</si>
  <si>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</si>
  <si>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</si>
  <si>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</si>
  <si>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</si>
  <si>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</si>
  <si>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</si>
  <si>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</si>
  <si>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</si>
  <si>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</si>
  <si>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</si>
  <si>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</si>
  <si>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</si>
  <si>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</si>
  <si>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</si>
  <si>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</si>
  <si>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</si>
  <si>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</si>
  <si>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</si>
  <si>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</si>
  <si>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</si>
  <si>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</si>
  <si>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</si>
  <si>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</si>
  <si>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</si>
  <si>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</si>
  <si>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</si>
  <si>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</si>
  <si>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</si>
  <si>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</si>
  <si>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</si>
  <si>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</si>
  <si>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</si>
  <si>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</si>
  <si>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</si>
  <si>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</si>
  <si>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</si>
  <si>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</si>
  <si>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</si>
  <si>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</si>
  <si>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</si>
  <si>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</si>
  <si>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</si>
  <si>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</si>
  <si>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</si>
  <si>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</si>
  <si>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</si>
  <si>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</si>
  <si>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</si>
  <si>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</si>
  <si>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</si>
  <si>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</si>
  <si>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</si>
  <si>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</si>
  <si>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</si>
  <si>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</si>
  <si>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</si>
  <si>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</si>
  <si>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</si>
  <si>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</si>
  <si>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</si>
  <si>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</si>
  <si>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</si>
  <si>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</si>
  <si>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</si>
  <si>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</si>
  <si>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</si>
  <si>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</si>
  <si>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</si>
  <si>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</si>
  <si>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</si>
  <si>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</si>
  <si>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</si>
  <si>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</si>
  <si>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</si>
  <si>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</si>
  <si>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</si>
  <si>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</si>
  <si>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</si>
  <si>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</si>
  <si>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</si>
  <si>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</si>
  <si>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</si>
  <si>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</si>
  <si>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</si>
  <si>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</si>
  <si>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</si>
  <si>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</si>
  <si>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</si>
  <si>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</si>
  <si>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</si>
  <si>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</si>
  <si>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</si>
  <si>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</si>
  <si>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</si>
  <si>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</si>
  <si>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</si>
  <si>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</si>
  <si>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</si>
  <si>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</si>
  <si>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</si>
  <si>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</si>
  <si>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</si>
  <si>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</si>
  <si>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</si>
  <si>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</si>
  <si>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</si>
  <si>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</si>
  <si>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</si>
  <si>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</si>
  <si>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</si>
  <si>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</si>
  <si>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</si>
  <si>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</si>
  <si>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</si>
  <si>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</si>
  <si>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</si>
  <si>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</si>
  <si>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</si>
  <si>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</si>
  <si>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</si>
  <si>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</si>
  <si>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</si>
  <si>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</si>
  <si>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</si>
  <si>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</si>
  <si>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</si>
  <si>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</si>
  <si>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</si>
  <si>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</si>
  <si>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</si>
  <si>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</si>
  <si>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</si>
  <si>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</si>
  <si>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</si>
  <si>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</si>
  <si>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</si>
  <si>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</si>
  <si>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</si>
  <si>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</si>
  <si>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</si>
  <si>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</si>
  <si>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</si>
  <si>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</si>
  <si>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</si>
  <si>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</si>
  <si>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</si>
  <si>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</si>
  <si>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</si>
  <si>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</si>
  <si>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</si>
  <si>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</si>
  <si>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</si>
  <si>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</si>
  <si>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</si>
  <si>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</si>
  <si>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</si>
  <si>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</si>
  <si>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</si>
  <si>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</si>
  <si>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</si>
  <si>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</si>
  <si>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</si>
  <si>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</si>
  <si>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</si>
  <si>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</si>
  <si>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</si>
  <si>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</si>
  <si>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</si>
  <si>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</si>
  <si>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</si>
  <si>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</si>
  <si>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</si>
  <si>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</si>
  <si>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</si>
  <si>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</si>
  <si>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</si>
  <si>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</si>
  <si>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</si>
  <si>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</si>
  <si>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</si>
  <si>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</si>
  <si>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</si>
  <si>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</si>
  <si>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</si>
  <si>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</si>
  <si>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</si>
  <si>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</si>
  <si>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</si>
  <si>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</si>
  <si>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</si>
  <si>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</si>
  <si>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</si>
  <si>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</si>
  <si>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</si>
  <si>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</si>
  <si>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</si>
  <si>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</si>
  <si>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</si>
  <si>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</si>
  <si>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</si>
  <si>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</si>
  <si>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</si>
  <si>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</si>
  <si>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</si>
  <si>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</si>
  <si>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</si>
  <si>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</si>
  <si>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</si>
  <si>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</si>
  <si>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</si>
  <si>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</si>
  <si>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</si>
  <si>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</si>
  <si>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</si>
  <si>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</si>
  <si>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</si>
  <si>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</si>
  <si>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</si>
  <si>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</si>
  <si>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</si>
  <si>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</si>
  <si>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</si>
  <si>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</si>
  <si>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</si>
  <si>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</si>
  <si>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</si>
  <si>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</si>
  <si>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</si>
  <si>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</si>
  <si>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</si>
  <si>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</si>
  <si>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</si>
  <si>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</si>
  <si>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</si>
  <si>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</si>
  <si>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</si>
  <si>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</si>
  <si>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</si>
  <si>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</si>
  <si>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</si>
  <si>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</si>
  <si>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</si>
  <si>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</si>
  <si>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</si>
  <si>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</si>
  <si>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</si>
  <si>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</si>
  <si>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</si>
  <si>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</si>
  <si>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</si>
  <si>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</si>
  <si>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</si>
  <si>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</si>
  <si>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</si>
  <si>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</si>
  <si>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</si>
  <si>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</si>
  <si>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</si>
  <si>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</si>
  <si>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</si>
  <si>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</si>
  <si>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</si>
  <si>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</si>
  <si>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</si>
  <si>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</si>
  <si>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</si>
  <si>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</si>
  <si>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</si>
  <si>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</si>
  <si>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</si>
  <si>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</si>
  <si>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</si>
  <si>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</si>
  <si>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</si>
  <si>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</si>
  <si>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</si>
  <si>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</si>
  <si>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</si>
  <si>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</si>
  <si>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</si>
  <si>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</si>
  <si>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</si>
  <si>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</si>
  <si>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</si>
  <si>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</si>
  <si>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</si>
  <si>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</si>
  <si>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</si>
  <si>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</si>
  <si>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</si>
  <si>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</si>
  <si>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</si>
  <si>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</si>
  <si>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</si>
  <si>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</si>
  <si>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</si>
  <si>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</si>
  <si>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</si>
  <si>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</si>
  <si>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</si>
  <si>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</si>
  <si>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</si>
  <si>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</si>
  <si>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</si>
  <si>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</si>
  <si>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</si>
  <si>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</si>
  <si>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</si>
  <si>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</si>
  <si>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</si>
  <si>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</si>
  <si>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</si>
  <si>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</si>
  <si>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</si>
  <si>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</si>
  <si>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</si>
  <si>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</si>
  <si>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</si>
  <si>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</si>
  <si>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</si>
  <si>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</si>
  <si>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</si>
  <si>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</si>
  <si>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</si>
  <si>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</si>
  <si>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</si>
  <si>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</si>
  <si>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</si>
  <si>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</si>
  <si>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</si>
  <si>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</si>
  <si>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</si>
  <si>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</si>
  <si>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</si>
  <si>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</si>
  <si>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</si>
  <si>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</si>
  <si>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</si>
  <si>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</si>
  <si>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</si>
  <si>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</si>
  <si>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</si>
  <si>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</si>
  <si>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</si>
  <si>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</si>
  <si>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</si>
  <si>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</si>
  <si>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</si>
  <si>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</si>
  <si>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</si>
  <si>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</si>
  <si>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</si>
  <si>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</si>
  <si>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</si>
  <si>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</si>
  <si>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</si>
  <si>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</si>
  <si>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</si>
  <si>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</si>
  <si>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</si>
  <si>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</si>
  <si>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</si>
  <si>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</si>
  <si>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</si>
  <si>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</si>
  <si>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</si>
  <si>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</si>
  <si>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</si>
  <si>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</si>
  <si>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</si>
  <si>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</si>
  <si>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</si>
  <si>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</si>
  <si>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</si>
  <si>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</si>
  <si>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</si>
  <si>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</si>
  <si>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</si>
  <si>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</si>
  <si>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</si>
  <si>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</si>
  <si>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</si>
  <si>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</si>
  <si>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</si>
  <si>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</si>
  <si>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</si>
  <si>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</si>
  <si>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</si>
  <si>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</si>
  <si>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</si>
  <si>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</si>
  <si>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</si>
  <si>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</si>
  <si>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</si>
  <si>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</si>
  <si>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</si>
  <si>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</si>
  <si>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</si>
  <si>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</si>
  <si>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</si>
  <si>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</si>
  <si>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</si>
  <si>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</si>
  <si>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</si>
  <si>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</si>
  <si>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</si>
  <si>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</si>
  <si>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</si>
  <si>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</si>
  <si>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</si>
  <si>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</si>
  <si>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</si>
  <si>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</si>
  <si>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</si>
  <si>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</si>
  <si>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</si>
  <si>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</si>
  <si>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</si>
  <si>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</si>
  <si>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</si>
  <si>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</si>
  <si>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</si>
  <si>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</si>
  <si>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</si>
  <si>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</si>
  <si>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</si>
  <si>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</si>
  <si>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</si>
  <si>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</si>
  <si>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</si>
  <si>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</si>
  <si>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</si>
  <si>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</si>
  <si>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</si>
  <si>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</si>
  <si>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</si>
  <si>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</si>
  <si>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</si>
  <si>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</si>
  <si>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</si>
  <si>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</si>
  <si>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</si>
  <si>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</si>
  <si>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</si>
  <si>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</si>
  <si>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</si>
  <si>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</si>
  <si>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</si>
  <si>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</si>
  <si>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</si>
  <si>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</si>
  <si>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</si>
  <si>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</si>
  <si>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</si>
  <si>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</si>
  <si>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</si>
  <si>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</si>
  <si>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</si>
  <si>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</si>
  <si>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</si>
  <si>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</si>
  <si>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</si>
  <si>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</si>
  <si>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</si>
  <si>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</si>
  <si>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</si>
  <si>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</si>
  <si>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</si>
  <si>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</si>
  <si>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</si>
  <si>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</si>
  <si>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</si>
  <si>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</si>
  <si>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</si>
  <si>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</si>
  <si>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</si>
  <si>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</si>
  <si>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</si>
  <si>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</si>
  <si>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</si>
  <si>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</si>
  <si>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</si>
  <si>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</si>
  <si>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</si>
  <si>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</si>
  <si>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</si>
  <si>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</si>
  <si>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</si>
  <si>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</si>
  <si>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</si>
  <si>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</si>
  <si>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</si>
  <si>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</si>
  <si>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</si>
  <si>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</si>
  <si>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</si>
  <si>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</si>
  <si>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</si>
  <si>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</si>
  <si>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</si>
  <si>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</si>
  <si>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</si>
  <si>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</si>
  <si>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</si>
  <si>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</si>
  <si>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</si>
  <si>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</si>
  <si>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</si>
  <si>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</si>
  <si>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</si>
  <si>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</si>
  <si>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</si>
  <si>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</si>
  <si>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</si>
  <si>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</si>
  <si>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</si>
  <si>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</si>
  <si>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</si>
  <si>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</si>
  <si>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</si>
  <si>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</si>
  <si>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</si>
  <si>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</si>
  <si>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</si>
  <si>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</si>
  <si>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</si>
  <si>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</si>
  <si>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</si>
  <si>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</si>
  <si>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</si>
  <si>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</si>
  <si>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</si>
  <si>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</si>
  <si>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</si>
  <si>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</si>
  <si>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</si>
  <si>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</si>
  <si>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</si>
  <si>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</si>
  <si>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</si>
  <si>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</si>
  <si>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</si>
  <si>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</si>
  <si>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</si>
  <si>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</si>
  <si>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</si>
  <si>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</si>
  <si>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</si>
  <si>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</si>
  <si>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</si>
  <si>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</si>
  <si>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</si>
  <si>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</si>
  <si>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</si>
  <si>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</si>
  <si>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</si>
  <si>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</si>
  <si>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</si>
  <si>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</si>
  <si>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</si>
  <si>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</si>
  <si>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</si>
  <si>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</si>
  <si>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</si>
  <si>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</si>
  <si>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</si>
  <si>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</si>
  <si>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</si>
  <si>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</si>
  <si>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</si>
  <si>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</si>
  <si>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</si>
  <si>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</si>
  <si>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</si>
  <si>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</si>
  <si>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</si>
  <si>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</si>
  <si>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</si>
  <si>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</si>
  <si>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</si>
  <si>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</si>
  <si>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</si>
  <si>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</si>
  <si>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</si>
  <si>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</si>
  <si>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</si>
  <si>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</si>
  <si>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</si>
  <si>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</si>
  <si>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</si>
  <si>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</si>
  <si>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</si>
  <si>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</si>
  <si>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</si>
  <si>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</si>
  <si>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</si>
  <si>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</si>
  <si>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</si>
  <si>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</si>
  <si>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</si>
  <si>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</si>
  <si>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</si>
  <si>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</si>
  <si>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</si>
  <si>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</si>
  <si>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</si>
  <si>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</si>
  <si>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</si>
  <si>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</si>
  <si>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</si>
  <si>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</si>
  <si>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</si>
  <si>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</si>
  <si>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</si>
  <si>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</si>
  <si>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</si>
  <si>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</si>
  <si>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</si>
  <si>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</si>
  <si>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</si>
  <si>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</si>
  <si>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</si>
  <si>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</si>
  <si>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</si>
  <si>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</si>
  <si>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</si>
  <si>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</si>
  <si>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</si>
  <si>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</si>
  <si>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</si>
  <si>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</si>
  <si>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</si>
  <si>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</si>
  <si>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</si>
  <si>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</si>
  <si>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</si>
  <si>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</si>
  <si>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</si>
  <si>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</si>
  <si>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</si>
  <si>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</si>
  <si>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</si>
  <si>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</si>
  <si>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</si>
  <si>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</si>
  <si>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</si>
  <si>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</si>
  <si>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</si>
  <si>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</si>
  <si>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</si>
  <si>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</si>
  <si>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</si>
  <si>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</si>
  <si>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</si>
  <si>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</si>
  <si>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</si>
  <si>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</si>
  <si>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</si>
  <si>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</si>
  <si>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</si>
  <si>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</si>
  <si>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</si>
  <si>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</si>
  <si>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</si>
  <si>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</si>
  <si>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</si>
  <si>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</si>
  <si>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</si>
  <si>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</si>
  <si>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</si>
  <si>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</si>
  <si>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</si>
  <si>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</si>
  <si>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</si>
  <si>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</si>
  <si>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</si>
  <si>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</si>
  <si>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</si>
  <si>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</si>
  <si>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</si>
  <si>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</si>
  <si>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</si>
  <si>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</si>
  <si>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</si>
  <si>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</si>
  <si>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</si>
  <si>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</si>
  <si>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</si>
  <si>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</si>
  <si>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</si>
  <si>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</si>
  <si>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</si>
  <si>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</si>
  <si>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</si>
  <si>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</si>
  <si>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</si>
  <si>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</si>
  <si>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</si>
  <si>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</si>
  <si>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</si>
  <si>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</si>
  <si>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</si>
  <si>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</si>
  <si>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</si>
  <si>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</si>
  <si>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</si>
  <si>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</si>
  <si>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</si>
  <si>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</si>
  <si>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</si>
  <si>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</si>
  <si>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</si>
  <si>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</si>
  <si>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</si>
  <si>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</si>
  <si>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</si>
  <si>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</si>
  <si>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</si>
  <si>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</si>
  <si>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</si>
  <si>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</si>
  <si>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</si>
  <si>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</si>
  <si>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</si>
  <si>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</si>
  <si>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</si>
  <si>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</si>
  <si>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</si>
  <si>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</si>
  <si>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</si>
  <si>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</si>
  <si>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</si>
  <si>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</si>
  <si>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</si>
  <si>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</si>
  <si>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</si>
  <si>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</si>
  <si>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</si>
  <si>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</si>
  <si>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</si>
  <si>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</si>
  <si>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</si>
  <si>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</si>
  <si>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</si>
  <si>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</si>
  <si>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</si>
  <si>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</si>
  <si>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</si>
  <si>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</si>
  <si>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</si>
  <si>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</si>
  <si>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</si>
  <si>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</si>
  <si>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</si>
  <si>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</si>
  <si>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</si>
  <si>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</si>
  <si>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</si>
  <si>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</si>
  <si>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</si>
  <si>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</si>
  <si>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</si>
  <si>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</si>
  <si>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</si>
  <si>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</si>
  <si>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</si>
  <si>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</si>
  <si>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</si>
  <si>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</si>
  <si>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</si>
  <si>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</si>
  <si>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</si>
  <si>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</si>
  <si>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</si>
  <si>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</si>
  <si>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</si>
  <si>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</si>
  <si>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</si>
  <si>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</si>
  <si>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</si>
  <si>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</si>
  <si>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</si>
  <si>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</si>
  <si>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</si>
  <si>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</si>
  <si>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</si>
  <si>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</si>
  <si>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</si>
  <si>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</si>
  <si>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</si>
  <si>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</si>
  <si>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</si>
  <si>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</si>
  <si>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</si>
  <si>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</si>
  <si>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</si>
  <si>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</si>
  <si>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</si>
  <si>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</si>
  <si>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</si>
  <si>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</si>
  <si>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</si>
  <si>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</si>
  <si>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</si>
  <si>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</si>
  <si>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</si>
  <si>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</si>
  <si>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</si>
  <si>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</si>
  <si>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</si>
  <si>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</si>
  <si>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</si>
  <si>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</si>
  <si>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</si>
  <si>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</si>
  <si>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</si>
  <si>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</si>
  <si>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</si>
  <si>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</si>
  <si>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</si>
  <si>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</si>
  <si>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</si>
  <si>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</si>
  <si>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</si>
  <si>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</si>
  <si>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</si>
  <si>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</si>
  <si>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</si>
  <si>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</si>
  <si>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</si>
  <si>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</si>
  <si>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</si>
  <si>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</si>
  <si>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</si>
  <si>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</si>
  <si>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</si>
  <si>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</si>
  <si>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</si>
  <si>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</si>
  <si>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</si>
  <si>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</si>
  <si>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</si>
  <si>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</si>
  <si>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</si>
  <si>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</si>
  <si>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</si>
  <si>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</si>
  <si>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</si>
  <si>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</si>
  <si>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</si>
  <si>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</si>
  <si>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</si>
  <si>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</si>
  <si>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</si>
  <si>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</si>
  <si>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</si>
  <si>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</si>
  <si>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</si>
  <si>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</si>
  <si>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</si>
  <si>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</si>
  <si>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</si>
  <si>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</si>
  <si>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</si>
  <si>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</si>
  <si>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</si>
  <si>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</si>
  <si>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</si>
  <si>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</si>
  <si>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</si>
  <si>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</si>
  <si>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</si>
  <si>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</si>
  <si>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</si>
  <si>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</si>
  <si>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</si>
  <si>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</si>
  <si>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</si>
  <si>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</si>
  <si>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</si>
  <si>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</si>
  <si>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</si>
  <si>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</si>
  <si>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</si>
  <si>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</si>
  <si>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</si>
  <si>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</si>
  <si>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</si>
  <si>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</si>
  <si>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</si>
  <si>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</si>
  <si>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</si>
  <si>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</si>
  <si>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</si>
  <si>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</si>
  <si>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</si>
  <si>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</si>
  <si>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</si>
  <si>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</si>
  <si>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</si>
  <si>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</si>
  <si>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</si>
  <si>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</si>
  <si>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</si>
  <si>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</si>
  <si>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</si>
  <si>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</si>
  <si>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</si>
  <si>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</si>
  <si>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</si>
  <si>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</si>
  <si>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</si>
  <si>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</si>
  <si>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</si>
  <si>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</si>
  <si>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</si>
  <si>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</si>
  <si>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</si>
  <si>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</si>
  <si>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</si>
  <si>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</si>
  <si>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</si>
  <si>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</si>
  <si>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</si>
  <si>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</si>
  <si>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</si>
  <si>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</si>
  <si>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</si>
  <si>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</si>
  <si>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</si>
  <si>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</si>
  <si>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</si>
  <si>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</si>
  <si>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</si>
  <si>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</si>
  <si>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</si>
  <si>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</si>
  <si>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</si>
  <si>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</si>
  <si>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</si>
  <si>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</si>
  <si>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</si>
  <si>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</si>
  <si>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</si>
  <si>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</si>
  <si>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</si>
  <si>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</si>
  <si>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</si>
  <si>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</si>
  <si>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</si>
  <si>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</si>
  <si>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</si>
  <si>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</si>
  <si>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</si>
  <si>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</si>
  <si>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</si>
  <si>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</si>
  <si>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</si>
  <si>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</si>
  <si>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</si>
  <si>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</si>
  <si>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</si>
  <si>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</si>
  <si>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</si>
  <si>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</si>
  <si>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</si>
  <si>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</si>
  <si>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</si>
  <si>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</si>
  <si>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</si>
  <si>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</si>
  <si>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</si>
  <si>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</si>
  <si>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</si>
  <si>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</si>
  <si>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</si>
  <si>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</si>
  <si>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</si>
  <si>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</si>
  <si>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</si>
  <si>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</si>
  <si>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</si>
  <si>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</si>
  <si>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</si>
  <si>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</si>
  <si>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</si>
  <si>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</si>
  <si>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</si>
  <si>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</si>
  <si>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</si>
  <si>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</si>
  <si>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</si>
  <si>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</si>
  <si>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</si>
  <si>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</si>
  <si>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</si>
  <si>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</si>
  <si>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</si>
  <si>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</si>
  <si>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</si>
  <si>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</si>
  <si>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</si>
  <si>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</si>
  <si>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</si>
  <si>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</si>
  <si>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</si>
  <si>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</si>
  <si>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</si>
  <si>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</si>
  <si>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</si>
  <si>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</si>
  <si>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</si>
  <si>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</si>
  <si>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</si>
  <si>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</si>
  <si>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</si>
  <si>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</si>
  <si>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</si>
  <si>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</si>
  <si>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</si>
  <si>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</si>
  <si>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</si>
  <si>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</si>
  <si>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</si>
  <si>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</si>
  <si>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</si>
  <si>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</si>
  <si>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</si>
  <si>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</si>
  <si>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</si>
  <si>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</si>
  <si>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</si>
  <si>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</si>
  <si>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</si>
  <si>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</si>
  <si>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</si>
  <si>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</si>
  <si>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</si>
  <si>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</si>
  <si>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</si>
  <si>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</si>
  <si>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</si>
  <si>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</si>
  <si>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</si>
  <si>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</si>
  <si>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</si>
  <si>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</si>
  <si>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</si>
  <si>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</si>
  <si>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</si>
  <si>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</si>
  <si>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</si>
  <si>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</si>
  <si>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</si>
  <si>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</si>
  <si>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</si>
  <si>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</si>
  <si>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</si>
  <si>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</si>
  <si>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</si>
  <si>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</si>
  <si>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</si>
  <si>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</si>
  <si>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</si>
  <si>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</si>
  <si>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</si>
  <si>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</si>
  <si>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</si>
  <si>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</si>
  <si>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</si>
  <si>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</si>
  <si>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</si>
  <si>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</si>
  <si>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</si>
  <si>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</si>
  <si>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</si>
  <si>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</si>
  <si>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</si>
  <si>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</si>
  <si>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</si>
  <si>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</si>
  <si>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</si>
  <si>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</si>
  <si>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</si>
  <si>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</si>
  <si>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</si>
  <si>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</si>
  <si>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</si>
  <si>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</si>
  <si>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</si>
  <si>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</si>
  <si>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</si>
  <si>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</si>
  <si>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</si>
  <si>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</si>
  <si>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</si>
  <si>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</si>
  <si>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</si>
  <si>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</si>
  <si>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</si>
  <si>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</si>
  <si>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</si>
  <si>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</si>
  <si>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</si>
  <si>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</si>
  <si>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</si>
  <si>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</si>
  <si>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</si>
  <si>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</si>
  <si>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</si>
  <si>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</si>
  <si>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</si>
  <si>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</si>
  <si>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</si>
  <si>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</si>
  <si>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</si>
  <si>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</si>
  <si>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</si>
  <si>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</si>
  <si>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</si>
  <si>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</si>
  <si>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</si>
  <si>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</si>
  <si>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</si>
  <si>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</si>
  <si>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</si>
  <si>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</si>
  <si>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</si>
  <si>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</si>
  <si>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</si>
  <si>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</si>
  <si>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</si>
  <si>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</si>
  <si>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</si>
  <si>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</si>
  <si>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</si>
  <si>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</si>
  <si>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</si>
  <si>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</si>
  <si>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</si>
  <si>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</si>
  <si>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</si>
  <si>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</si>
  <si>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</si>
  <si>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</si>
  <si>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</si>
  <si>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</si>
  <si>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</si>
  <si>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</si>
  <si>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</si>
  <si>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</si>
  <si>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</si>
  <si>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</si>
  <si>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</si>
  <si>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</si>
  <si>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</si>
  <si>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</si>
  <si>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</si>
  <si>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</si>
  <si>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</si>
  <si>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</si>
  <si>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</si>
  <si>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</si>
  <si>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</si>
  <si>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</si>
  <si>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</si>
  <si>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</si>
  <si>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</si>
  <si>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</si>
  <si>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</si>
  <si>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</si>
  <si>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</si>
  <si>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</si>
  <si>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</si>
  <si>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</si>
  <si>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</si>
  <si>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</si>
  <si>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</si>
  <si>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</si>
  <si>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</si>
  <si>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</si>
  <si>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</si>
  <si>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</si>
  <si>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</si>
  <si>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</si>
  <si>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</si>
  <si>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</si>
  <si>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</si>
  <si>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</si>
  <si>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</si>
  <si>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</si>
  <si>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</si>
  <si>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</si>
  <si>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</si>
  <si>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</si>
  <si>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</si>
  <si>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</si>
  <si>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</si>
  <si>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</si>
  <si>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</si>
  <si>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</si>
  <si>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</si>
  <si>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</si>
  <si>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</si>
  <si>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</si>
  <si>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</si>
  <si>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</si>
  <si>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</si>
  <si>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</si>
  <si>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</si>
  <si>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</si>
  <si>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</si>
  <si>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</si>
  <si>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</si>
  <si>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</si>
  <si>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</si>
  <si>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</si>
  <si>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</si>
  <si>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</si>
  <si>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</si>
  <si>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</si>
  <si>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</si>
  <si>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</si>
  <si>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</si>
  <si>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</si>
  <si>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</si>
  <si>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</si>
  <si>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</si>
  <si>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</si>
  <si>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</si>
  <si>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</si>
  <si>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</si>
  <si>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</si>
  <si>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</si>
  <si>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</si>
  <si>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</si>
  <si>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</si>
  <si>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</si>
  <si>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</si>
  <si>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</si>
  <si>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</si>
  <si>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</si>
  <si>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</si>
  <si>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</si>
  <si>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</si>
  <si>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</si>
  <si>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</si>
  <si>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</si>
  <si>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</si>
  <si>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</si>
  <si>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</si>
  <si>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</si>
  <si>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</si>
  <si>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</si>
  <si>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</si>
  <si>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</si>
  <si>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</si>
  <si>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</si>
  <si>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</si>
  <si>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</si>
  <si>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</si>
  <si>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</si>
  <si>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</si>
  <si>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</si>
  <si>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</si>
  <si>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</si>
  <si>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</si>
  <si>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</si>
  <si>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</si>
  <si>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</si>
  <si>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</si>
  <si>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</si>
  <si>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</si>
  <si>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</si>
  <si>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</si>
  <si>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</si>
  <si>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</si>
  <si>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</si>
  <si>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</si>
  <si>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</si>
  <si>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</si>
  <si>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</si>
  <si>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</si>
  <si>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</si>
  <si>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</si>
  <si>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</si>
  <si>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</si>
  <si>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</si>
  <si>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</si>
  <si>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</si>
  <si>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</si>
  <si>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</si>
  <si>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</si>
  <si>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</si>
  <si>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</si>
  <si>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</si>
  <si>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</si>
  <si>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</si>
  <si>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</si>
  <si>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</si>
  <si>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</si>
  <si>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</si>
  <si>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</si>
  <si>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</si>
  <si>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</si>
  <si>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</si>
  <si>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</si>
  <si>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</si>
  <si>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</si>
  <si>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</si>
  <si>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</si>
  <si>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</si>
  <si>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</si>
  <si>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</si>
  <si>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</si>
  <si>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</si>
  <si>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</si>
  <si>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</si>
  <si>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</si>
  <si>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</si>
  <si>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</si>
  <si>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</si>
  <si>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</si>
  <si>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</si>
  <si>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</si>
  <si>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</si>
  <si>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</si>
  <si>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</si>
  <si>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</si>
  <si>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</si>
  <si>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</si>
  <si>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</si>
  <si>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</si>
  <si>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</si>
  <si>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</si>
  <si>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</si>
  <si>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</si>
  <si>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</si>
  <si>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</si>
  <si>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</si>
  <si>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</si>
  <si>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</si>
  <si>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</si>
  <si>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</si>
  <si>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</si>
  <si>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</si>
  <si>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</si>
  <si>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</si>
  <si>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</si>
  <si>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</si>
  <si>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</si>
  <si>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</si>
  <si>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</si>
  <si>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</si>
  <si>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</si>
  <si>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</si>
  <si>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</si>
  <si>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</si>
  <si>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</si>
  <si>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</si>
  <si>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</si>
  <si>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</si>
  <si>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</si>
  <si>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</si>
  <si>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</si>
  <si>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</si>
  <si>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</si>
  <si>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</si>
  <si>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</si>
  <si>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</si>
  <si>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</si>
  <si>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</si>
  <si>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</si>
  <si>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</si>
  <si>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</si>
  <si>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</si>
  <si>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</si>
  <si>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</si>
  <si>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</si>
  <si>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</si>
  <si>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</si>
  <si>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</si>
  <si>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</si>
  <si>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</si>
  <si>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</si>
  <si>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</si>
  <si>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</si>
  <si>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</si>
  <si>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</si>
  <si>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</si>
  <si>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</si>
  <si>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</si>
  <si>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</si>
  <si>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</si>
  <si>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</si>
  <si>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</si>
  <si>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</si>
  <si>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</si>
  <si>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</si>
  <si>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</si>
  <si>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</si>
  <si>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</si>
  <si>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</si>
  <si>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</si>
  <si>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</si>
  <si>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</si>
  <si>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</si>
  <si>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</si>
  <si>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</si>
  <si>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</si>
  <si>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</si>
  <si>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</si>
  <si>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</si>
  <si>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</si>
  <si>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</si>
  <si>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</si>
  <si>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</si>
  <si>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</si>
  <si>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</si>
  <si>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</si>
  <si>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</si>
  <si>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</si>
  <si>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</si>
  <si>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</si>
  <si>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</si>
  <si>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</si>
  <si>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</si>
  <si>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</si>
  <si>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</si>
  <si>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</si>
  <si>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</si>
  <si>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</si>
  <si>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</si>
  <si>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</si>
  <si>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</si>
  <si>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</si>
  <si>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</si>
  <si>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</si>
  <si>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</si>
  <si>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</si>
  <si>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</si>
  <si>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</si>
  <si>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</si>
  <si>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</si>
  <si>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</si>
  <si>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</si>
  <si>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</si>
  <si>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</si>
  <si>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</si>
  <si>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</si>
  <si>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</si>
  <si>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</si>
  <si>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</si>
  <si>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</si>
  <si>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</si>
  <si>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</si>
  <si>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</si>
  <si>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</si>
  <si>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</si>
  <si>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</si>
  <si>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</si>
  <si>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</si>
  <si>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</si>
  <si>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</si>
  <si>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</si>
  <si>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</si>
  <si>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</si>
  <si>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</si>
  <si>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</si>
  <si>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</si>
  <si>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</si>
  <si>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</si>
  <si>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</si>
  <si>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</si>
  <si>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</si>
  <si>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</si>
  <si>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</si>
  <si>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</si>
  <si>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</si>
  <si>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</si>
  <si>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</si>
  <si>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</si>
  <si>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</si>
  <si>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</si>
  <si>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</si>
  <si>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</si>
  <si>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</si>
  <si>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</si>
  <si>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</si>
  <si>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</si>
  <si>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</si>
  <si>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</si>
  <si>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</si>
  <si>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</si>
  <si>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</si>
  <si>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</si>
  <si>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</si>
  <si>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</si>
  <si>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</si>
  <si>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</si>
  <si>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</si>
  <si>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</si>
  <si>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</si>
  <si>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</si>
  <si>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</si>
  <si>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</si>
  <si>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</si>
  <si>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</si>
  <si>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</si>
  <si>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</si>
  <si>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</si>
  <si>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</si>
  <si>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</si>
  <si>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</si>
  <si>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</si>
  <si>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</si>
  <si>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</si>
  <si>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</si>
  <si>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</si>
  <si>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</si>
  <si>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</si>
  <si>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</si>
  <si>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</si>
  <si>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</si>
  <si>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</si>
  <si>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</si>
  <si>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</si>
  <si>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</si>
  <si>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</si>
  <si>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</si>
  <si>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</si>
  <si>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</si>
  <si>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</si>
  <si>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</si>
  <si>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</si>
  <si>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</si>
  <si>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</si>
  <si>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</si>
  <si>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</si>
  <si>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</si>
  <si>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</si>
  <si>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</si>
  <si>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</si>
  <si>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</si>
  <si>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</si>
  <si>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</si>
  <si>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</si>
  <si>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</si>
  <si>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</si>
  <si>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</si>
  <si>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</si>
  <si>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</si>
  <si>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</si>
  <si>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</si>
  <si>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</si>
  <si>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</si>
  <si>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</si>
  <si>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</si>
  <si>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</si>
  <si>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</si>
  <si>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</si>
  <si>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</si>
  <si>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</si>
  <si>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</si>
  <si>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</si>
  <si>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</si>
  <si>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</si>
  <si>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</si>
  <si>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</si>
  <si>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</si>
  <si>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</si>
  <si>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</si>
  <si>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</si>
  <si>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</si>
  <si>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</si>
  <si>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</si>
  <si>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</si>
  <si>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</si>
  <si>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</si>
  <si>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</si>
  <si>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</si>
  <si>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</si>
  <si>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</si>
  <si>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</si>
  <si>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</si>
  <si>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</si>
  <si>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</si>
  <si>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</si>
  <si>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</si>
  <si>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</si>
  <si>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</si>
  <si>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</si>
  <si>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</si>
  <si>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</si>
  <si>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</si>
  <si>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</si>
  <si>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</si>
  <si>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</si>
  <si>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</si>
  <si>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</si>
  <si>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</si>
  <si>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</si>
  <si>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</si>
  <si>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</si>
  <si>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</si>
  <si>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</si>
  <si>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</si>
  <si>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</si>
  <si>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</si>
  <si>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</si>
  <si>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</si>
  <si>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</si>
  <si>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</si>
  <si>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</si>
  <si>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</si>
  <si>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</si>
  <si>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</si>
  <si>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</si>
  <si>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</si>
  <si>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</si>
  <si>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</si>
  <si>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</si>
  <si>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</si>
  <si>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</si>
  <si>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</si>
  <si>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</si>
  <si>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</si>
  <si>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</si>
  <si>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</si>
  <si>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</si>
  <si>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</si>
  <si>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</si>
  <si>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</si>
  <si>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</si>
  <si>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</si>
  <si>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</si>
  <si>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</si>
  <si>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</si>
  <si>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</si>
  <si>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</si>
  <si>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</si>
  <si>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</si>
  <si>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</si>
  <si>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</si>
  <si>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</si>
  <si>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</si>
  <si>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</si>
  <si>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</si>
  <si>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</si>
  <si>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</si>
  <si>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</si>
  <si>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</si>
  <si>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</si>
  <si>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</si>
  <si>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</si>
  <si>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</si>
  <si>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</si>
  <si>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</si>
  <si>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</si>
  <si>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</si>
  <si>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</si>
  <si>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</si>
  <si>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</si>
  <si>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</si>
  <si>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</si>
  <si>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</si>
  <si>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</si>
  <si>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</si>
  <si>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</si>
  <si>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</si>
  <si>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</si>
  <si>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</si>
  <si>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</si>
  <si>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</si>
  <si>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</si>
  <si>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</si>
  <si>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</si>
  <si>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</si>
  <si>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</si>
  <si>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</si>
  <si>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</si>
  <si>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</si>
  <si>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</si>
  <si>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</si>
  <si>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</si>
  <si>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</si>
  <si>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</si>
  <si>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</si>
  <si>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</si>
  <si>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</si>
  <si>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</si>
  <si>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</si>
  <si>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</si>
  <si>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</si>
  <si>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</si>
  <si>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</si>
  <si>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</si>
  <si>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</si>
  <si>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</si>
  <si>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</si>
  <si>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</si>
  <si>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</si>
  <si>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</si>
  <si>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</si>
  <si>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</si>
  <si>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</si>
  <si>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</si>
  <si>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</si>
  <si>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</si>
  <si>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</si>
  <si>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</si>
  <si>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</si>
  <si>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</si>
  <si>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</si>
  <si>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</si>
  <si>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</si>
  <si>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</si>
  <si>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</si>
  <si>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</si>
  <si>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</si>
  <si>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</si>
  <si>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</si>
  <si>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</si>
  <si>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</si>
  <si>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</si>
  <si>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</si>
  <si>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</si>
  <si>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</si>
  <si>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</si>
  <si>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</si>
  <si>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</si>
  <si>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</si>
  <si>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</si>
  <si>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</si>
  <si>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</si>
  <si>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</si>
  <si>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</si>
  <si>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</si>
  <si>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</si>
  <si>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</si>
  <si>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</si>
  <si>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</si>
  <si>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</si>
  <si>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</si>
  <si>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</si>
  <si>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</si>
  <si>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</si>
  <si>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</si>
  <si>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</si>
  <si>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</si>
  <si>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</si>
  <si>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</si>
  <si>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</si>
  <si>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</si>
  <si>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</si>
  <si>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</si>
  <si>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</si>
  <si>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</si>
  <si>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</si>
  <si>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</si>
  <si>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</si>
  <si>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</si>
  <si>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</si>
  <si>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</si>
  <si>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</si>
  <si>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</si>
  <si>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</si>
  <si>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</si>
  <si>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</si>
  <si>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</si>
  <si>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</si>
  <si>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</si>
  <si>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</si>
  <si>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</si>
  <si>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</si>
  <si>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</si>
  <si>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</si>
  <si>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</si>
  <si>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</si>
  <si>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</si>
  <si>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</si>
  <si>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</si>
  <si>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</si>
  <si>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</si>
  <si>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</si>
  <si>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</si>
  <si>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</si>
  <si>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</si>
  <si>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</si>
  <si>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</si>
  <si>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</si>
  <si>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</si>
  <si>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</si>
  <si>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</si>
  <si>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</si>
  <si>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</si>
  <si>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</si>
  <si>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</si>
  <si>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</si>
  <si>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</si>
  <si>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</si>
  <si>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</si>
  <si>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</si>
  <si>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</si>
  <si>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</si>
  <si>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</si>
  <si>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</si>
  <si>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</si>
  <si>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</si>
  <si>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</si>
  <si>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</si>
  <si>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</si>
  <si>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</si>
  <si>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</si>
  <si>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</si>
  <si>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</si>
  <si>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</si>
  <si>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</si>
  <si>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</si>
  <si>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</si>
  <si>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</si>
  <si>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</si>
  <si>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</si>
  <si>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</si>
  <si>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</si>
  <si>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</si>
  <si>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</si>
  <si>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</si>
  <si>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</si>
  <si>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</si>
  <si>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</si>
  <si>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</si>
  <si>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</si>
  <si>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</si>
  <si>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</si>
  <si>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</si>
  <si>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</si>
  <si>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</si>
  <si>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</si>
  <si>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</si>
  <si>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</si>
  <si>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</si>
  <si>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</si>
  <si>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</si>
  <si>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</si>
  <si>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</si>
  <si>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</si>
  <si>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</si>
  <si>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</si>
  <si>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</si>
  <si>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</si>
  <si>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</si>
  <si>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</si>
  <si>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</si>
  <si>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</si>
  <si>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</si>
  <si>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</si>
  <si>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</si>
  <si>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</si>
  <si>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</si>
  <si>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</si>
  <si>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</si>
  <si>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</si>
  <si>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</si>
  <si>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</si>
  <si>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</si>
  <si>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</si>
  <si>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</si>
  <si>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</si>
  <si>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</si>
  <si>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</si>
  <si>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</si>
  <si>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</si>
  <si>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</si>
  <si>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</si>
  <si>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</si>
  <si>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</si>
  <si>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</si>
  <si>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</si>
  <si>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</si>
  <si>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</si>
  <si>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</si>
  <si>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</si>
  <si>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</si>
  <si>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</si>
  <si>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</si>
  <si>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</si>
  <si>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</si>
  <si>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</si>
  <si>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</si>
  <si>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</si>
  <si>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</si>
  <si>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</si>
  <si>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</si>
  <si>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</si>
  <si>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</si>
  <si>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</si>
  <si>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</si>
  <si>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</si>
  <si>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</si>
  <si>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</si>
  <si>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</si>
  <si>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</si>
  <si>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</si>
  <si>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</si>
  <si>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</si>
  <si>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</si>
  <si>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</si>
  <si>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</si>
  <si>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</si>
  <si>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</si>
  <si>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</si>
  <si>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</si>
  <si>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</si>
  <si>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</si>
  <si>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</si>
  <si>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</si>
  <si>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</si>
  <si>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</si>
  <si>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</si>
  <si>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</si>
  <si>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</si>
  <si>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</si>
  <si>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</si>
  <si>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</si>
  <si>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</si>
  <si>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</si>
  <si>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</si>
  <si>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</si>
  <si>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</si>
  <si>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</si>
  <si>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</si>
  <si>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</si>
  <si>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</si>
  <si>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</si>
  <si>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</si>
  <si>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</si>
  <si>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</si>
  <si>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</si>
  <si>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</si>
  <si>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</si>
  <si>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</si>
  <si>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</si>
  <si>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</si>
  <si>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</si>
  <si>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</si>
  <si>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</si>
  <si>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</si>
  <si>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</si>
  <si>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</si>
  <si>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</si>
  <si>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</si>
  <si>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</si>
  <si>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</si>
  <si>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</si>
  <si>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</si>
  <si>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</si>
  <si>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</si>
  <si>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</si>
  <si>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</si>
  <si>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</si>
  <si>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</si>
  <si>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</si>
  <si>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</si>
  <si>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</si>
  <si>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</si>
  <si>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</si>
  <si>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</si>
  <si>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</si>
  <si>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</si>
  <si>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</si>
  <si>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</si>
  <si>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</si>
  <si>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</si>
  <si>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</si>
  <si>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</si>
  <si>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</si>
  <si>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</si>
  <si>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</si>
  <si>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</si>
  <si>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</si>
  <si>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</si>
  <si>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</si>
  <si>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</si>
  <si>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</si>
  <si>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</si>
  <si>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</si>
  <si>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</si>
  <si>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</si>
  <si>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</si>
  <si>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</si>
  <si>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</si>
  <si>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</si>
  <si>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</si>
  <si>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</si>
  <si>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</si>
  <si>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</si>
  <si>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</si>
  <si>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</si>
  <si>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</si>
  <si>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</si>
  <si>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</si>
  <si>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</si>
  <si>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</si>
  <si>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</si>
  <si>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</si>
  <si>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</si>
  <si>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</si>
  <si>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</si>
  <si>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</si>
  <si>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</si>
  <si>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</si>
  <si>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</si>
  <si>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</si>
  <si>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</si>
  <si>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</si>
  <si>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</si>
  <si>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</si>
  <si>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</si>
  <si>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</si>
  <si>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</si>
  <si>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</si>
  <si>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</si>
  <si>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</si>
  <si>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</si>
  <si>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</si>
  <si>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</si>
  <si>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</si>
  <si>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</si>
  <si>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</si>
  <si>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</si>
  <si>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</si>
  <si>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</si>
  <si>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</si>
  <si>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</si>
  <si>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</si>
  <si>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</si>
  <si>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</si>
  <si>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</si>
  <si>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</si>
  <si>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</si>
  <si>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</si>
  <si>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</si>
  <si>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</si>
  <si>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</si>
  <si>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</si>
  <si>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</si>
  <si>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</si>
  <si>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</si>
  <si>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</si>
  <si>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</si>
  <si>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</si>
  <si>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</si>
  <si>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</si>
  <si>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</si>
  <si>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</si>
  <si>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</si>
  <si>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</si>
  <si>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</si>
  <si>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</si>
  <si>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</si>
  <si>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</si>
  <si>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</si>
  <si>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</si>
  <si>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</si>
  <si>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</si>
  <si>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</si>
  <si>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</si>
  <si>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</si>
  <si>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</si>
  <si>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</si>
  <si>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</si>
  <si>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</si>
  <si>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</si>
  <si>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</si>
  <si>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</si>
  <si>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</si>
  <si>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</si>
  <si>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</si>
  <si>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</si>
  <si>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</si>
  <si>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</si>
  <si>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</si>
  <si>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</si>
  <si>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</si>
  <si>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</si>
  <si>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</si>
  <si>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</si>
  <si>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</si>
  <si>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</si>
  <si>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</si>
  <si>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</si>
  <si>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</si>
  <si>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</si>
  <si>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</si>
  <si>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</si>
  <si>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</si>
  <si>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</si>
  <si>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</si>
  <si>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</si>
  <si>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</si>
  <si>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</si>
  <si>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</si>
  <si>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</si>
  <si>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</si>
  <si>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</si>
  <si>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</si>
  <si>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</si>
  <si>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</si>
  <si>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</si>
  <si>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</si>
  <si>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</si>
  <si>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</si>
  <si>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</si>
  <si>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</si>
  <si>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</si>
  <si>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</si>
  <si>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</si>
  <si>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</si>
  <si>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</si>
  <si>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</si>
  <si>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</si>
  <si>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</si>
  <si>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</si>
  <si>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</si>
  <si>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</si>
  <si>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</si>
  <si>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</si>
  <si>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</si>
  <si>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</si>
  <si>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</si>
  <si>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</si>
  <si>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</si>
  <si>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</si>
  <si>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</si>
  <si>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</si>
  <si>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</si>
  <si>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</si>
  <si>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</si>
  <si>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</si>
  <si>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</si>
  <si>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</si>
  <si>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</si>
  <si>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</si>
  <si>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</si>
  <si>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</si>
  <si>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</si>
  <si>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</si>
  <si>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</si>
  <si>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</si>
  <si>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</si>
  <si>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</si>
  <si>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</si>
  <si>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</si>
  <si>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</si>
  <si>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</si>
  <si>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</si>
  <si>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</si>
  <si>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</si>
  <si>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</si>
  <si>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</si>
  <si>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</si>
  <si>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</si>
  <si>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</si>
  <si>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</si>
  <si>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</si>
  <si>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</si>
  <si>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</si>
  <si>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</si>
  <si>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</si>
  <si>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</si>
  <si>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</si>
  <si>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</si>
  <si>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</si>
  <si>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</si>
  <si>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</si>
  <si>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</si>
  <si>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</si>
  <si>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</si>
  <si>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</si>
  <si>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</si>
  <si>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</si>
  <si>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</si>
  <si>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</si>
  <si>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</si>
  <si>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</si>
  <si>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</si>
  <si>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</si>
  <si>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</si>
  <si>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</si>
  <si>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</si>
  <si>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</si>
  <si>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</si>
  <si>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</si>
  <si>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</si>
  <si>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</si>
  <si>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</si>
  <si>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</si>
  <si>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</si>
  <si>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</si>
  <si>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</si>
  <si>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</si>
  <si>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</si>
  <si>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</si>
  <si>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</si>
  <si>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</si>
  <si>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</si>
  <si>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</si>
  <si>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</si>
  <si>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</si>
  <si>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</si>
  <si>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</si>
  <si>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</si>
  <si>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</si>
  <si>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</si>
  <si>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</si>
  <si>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</si>
  <si>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</si>
  <si>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</si>
  <si>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</si>
  <si>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</si>
  <si>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</si>
  <si>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</si>
  <si>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</si>
  <si>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</si>
  <si>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</si>
  <si>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</si>
  <si>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</si>
  <si>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</si>
  <si>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</si>
  <si>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</si>
  <si>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</si>
  <si>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</si>
  <si>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</si>
  <si>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</si>
  <si>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</si>
  <si>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</si>
  <si>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</si>
  <si>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</si>
  <si>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</si>
  <si>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</si>
  <si>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</si>
  <si>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</si>
  <si>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</si>
  <si>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</si>
  <si>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</si>
  <si>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</si>
  <si>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</si>
  <si>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</si>
  <si>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</si>
  <si>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</si>
  <si>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</si>
  <si>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</si>
  <si>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</si>
  <si>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</si>
  <si>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</si>
  <si>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</si>
  <si>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</si>
  <si>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</si>
  <si>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</si>
  <si>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</si>
  <si>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</si>
  <si>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</si>
  <si>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</si>
  <si>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</si>
  <si>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</si>
  <si>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</si>
  <si>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</si>
  <si>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</si>
  <si>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</si>
  <si>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</si>
  <si>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</si>
  <si>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</si>
  <si>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</si>
  <si>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</si>
  <si>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</si>
  <si>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</si>
  <si>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</si>
  <si>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</si>
  <si>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</si>
  <si>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</si>
  <si>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</si>
  <si>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</si>
  <si>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</si>
  <si>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</si>
  <si>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</si>
  <si>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</si>
  <si>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</si>
  <si>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</si>
  <si>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</si>
  <si>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</si>
  <si>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</si>
  <si>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</si>
  <si>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</si>
  <si>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</si>
  <si>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</si>
  <si>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</si>
  <si>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</si>
  <si>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</si>
  <si>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</si>
  <si>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</si>
  <si>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</si>
  <si>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</si>
  <si>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</si>
  <si>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</si>
  <si>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</si>
  <si>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</si>
  <si>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</si>
  <si>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</si>
  <si>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</si>
  <si>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</si>
  <si>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</si>
  <si>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</si>
  <si>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</si>
  <si>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</si>
  <si>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</si>
  <si>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</si>
  <si>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</si>
  <si>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</si>
  <si>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</si>
  <si>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</si>
  <si>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</si>
  <si>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</si>
  <si>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</si>
  <si>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</si>
  <si>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</si>
  <si>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</si>
  <si>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</si>
  <si>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</si>
  <si>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</si>
  <si>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</si>
  <si>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</si>
  <si>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</si>
  <si>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</si>
  <si>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</si>
  <si>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</si>
  <si>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</si>
  <si>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</si>
  <si>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</si>
  <si>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</si>
  <si>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</si>
  <si>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</si>
  <si>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</si>
  <si>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</si>
  <si>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</si>
  <si>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</si>
  <si>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</si>
  <si>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</si>
  <si>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</si>
  <si>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</si>
  <si>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</si>
  <si>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</si>
  <si>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</si>
  <si>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</si>
  <si>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</si>
  <si>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</si>
  <si>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</si>
  <si>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</si>
  <si>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</si>
  <si>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</si>
  <si>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</si>
  <si>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</si>
  <si>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</si>
  <si>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</si>
  <si>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</si>
  <si>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</si>
  <si>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</si>
  <si>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</si>
  <si>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</si>
  <si>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</si>
  <si>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</si>
  <si>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</si>
  <si>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</si>
  <si>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</si>
  <si>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</si>
  <si>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</si>
  <si>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</si>
  <si>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</si>
  <si>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</si>
  <si>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</si>
  <si>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</si>
  <si>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</si>
  <si>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</si>
  <si>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</si>
  <si>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</si>
  <si>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</si>
  <si>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</si>
  <si>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</si>
  <si>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</si>
  <si>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</si>
  <si>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</si>
  <si>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</si>
  <si>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</si>
  <si>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</si>
  <si>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</si>
  <si>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</si>
  <si>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</si>
  <si>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</si>
  <si>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</si>
  <si>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</si>
  <si>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</si>
  <si>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</si>
  <si>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</si>
  <si>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</si>
  <si>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</si>
  <si>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</si>
  <si>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</si>
  <si>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</si>
  <si>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</si>
  <si>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</si>
  <si>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</si>
  <si>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</si>
  <si>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</si>
  <si>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</si>
  <si>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</si>
  <si>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</si>
  <si>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</si>
  <si>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</si>
  <si>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</si>
  <si>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</si>
  <si>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</si>
  <si>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</si>
  <si>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</si>
  <si>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</si>
  <si>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</si>
  <si>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</si>
  <si>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</si>
  <si>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</si>
  <si>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</si>
  <si>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</si>
  <si>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</si>
  <si>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</si>
  <si>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</si>
  <si>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</si>
  <si>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</si>
  <si>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</si>
  <si>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</si>
  <si>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</si>
  <si>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</si>
  <si>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</si>
  <si>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</si>
  <si>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</si>
  <si>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</si>
  <si>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</si>
  <si>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</si>
  <si>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</si>
  <si>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</si>
  <si>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</si>
  <si>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</si>
  <si>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</si>
  <si>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</si>
  <si>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</si>
  <si>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</si>
  <si>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</si>
  <si>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</si>
  <si>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</si>
  <si>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</si>
  <si>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</si>
  <si>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</si>
  <si>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</si>
  <si>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</si>
  <si>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</si>
  <si>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</si>
  <si>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</si>
  <si>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</si>
  <si>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</si>
  <si>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</si>
  <si>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</si>
  <si>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</si>
  <si>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</si>
  <si>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</si>
  <si>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</si>
  <si>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</si>
  <si>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</si>
  <si>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</si>
  <si>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</si>
  <si>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</si>
  <si>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</si>
  <si>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</si>
  <si>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</si>
  <si>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</si>
  <si>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</si>
  <si>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</si>
  <si>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</si>
  <si>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</si>
  <si>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</si>
  <si>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</si>
  <si>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</si>
  <si>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</si>
  <si>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</si>
  <si>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</si>
  <si>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</si>
  <si>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</si>
  <si>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</si>
  <si>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</si>
  <si>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</si>
  <si>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</si>
  <si>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</si>
  <si>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</si>
  <si>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</si>
  <si>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</si>
  <si>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</si>
  <si>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</si>
  <si>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</si>
  <si>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</si>
  <si>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</si>
  <si>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</si>
  <si>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</si>
  <si>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</si>
  <si>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</si>
  <si>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</si>
  <si>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</si>
  <si>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</si>
  <si>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</si>
  <si>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</si>
  <si>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</si>
  <si>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</si>
  <si>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</si>
  <si>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</si>
  <si>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</si>
  <si>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</si>
  <si>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</si>
  <si>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</si>
  <si>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</si>
  <si>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</si>
  <si>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</si>
  <si>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</si>
  <si>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</si>
  <si>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</si>
  <si>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</si>
  <si>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</si>
  <si>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</si>
  <si>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</si>
  <si>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</si>
  <si>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</si>
  <si>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</si>
  <si>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</si>
  <si>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</si>
  <si>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</si>
  <si>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</si>
  <si>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</si>
  <si>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</si>
  <si>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</si>
  <si>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</si>
  <si>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</si>
  <si>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</si>
  <si>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</si>
  <si>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</si>
  <si>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</si>
  <si>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</si>
  <si>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</si>
  <si>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</si>
  <si>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</si>
  <si>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</si>
  <si>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</si>
  <si>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</si>
  <si>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</si>
  <si>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</si>
  <si>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</si>
  <si>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</si>
  <si>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</si>
  <si>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</si>
  <si>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</si>
  <si>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</si>
  <si>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</si>
  <si>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</si>
  <si>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</si>
  <si>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</si>
  <si>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</si>
  <si>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</si>
  <si>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</si>
  <si>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</si>
  <si>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</si>
  <si>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</si>
  <si>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</si>
  <si>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</si>
  <si>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</si>
  <si>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</si>
  <si>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</si>
  <si>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</si>
  <si>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</si>
  <si>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</si>
  <si>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</si>
  <si>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</si>
  <si>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</si>
  <si>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</si>
  <si>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</si>
  <si>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</si>
  <si>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</si>
  <si>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</si>
  <si>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</si>
  <si>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</si>
  <si>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</si>
  <si>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</si>
  <si>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</si>
  <si>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</si>
  <si>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</si>
  <si>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</si>
  <si>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</si>
  <si>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</si>
  <si>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</si>
  <si>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</si>
  <si>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</si>
  <si>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</si>
  <si>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</si>
  <si>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</si>
  <si>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</si>
  <si>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</si>
  <si>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</si>
  <si>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</si>
  <si>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</si>
  <si>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</si>
  <si>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</si>
  <si>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</si>
  <si>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</si>
  <si>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</si>
  <si>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</si>
  <si>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</si>
  <si>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</si>
  <si>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</si>
  <si>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</si>
  <si>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</si>
  <si>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</si>
  <si>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</si>
  <si>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</si>
  <si>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</si>
  <si>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</si>
  <si>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</si>
  <si>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</si>
  <si>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</si>
  <si>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</si>
  <si>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</si>
  <si>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</si>
  <si>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</si>
  <si>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</si>
  <si>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</si>
  <si>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</si>
  <si>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</si>
  <si>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</si>
  <si>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</si>
  <si>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</si>
  <si>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</si>
  <si>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</si>
  <si>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</si>
  <si>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</si>
  <si>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</si>
  <si>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</si>
  <si>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</si>
  <si>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</si>
  <si>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</si>
  <si>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</si>
  <si>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</si>
  <si>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</si>
  <si>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</si>
  <si>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</si>
  <si>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</si>
  <si>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</si>
  <si>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</si>
  <si>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</si>
  <si>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</si>
  <si>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</si>
  <si>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</si>
  <si>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</si>
  <si>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</si>
  <si>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</si>
  <si>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</si>
  <si>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</si>
  <si>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</si>
  <si>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</si>
  <si>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</si>
  <si>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</si>
  <si>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</si>
  <si>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</si>
  <si>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</si>
  <si>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</si>
  <si>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</si>
  <si>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</si>
  <si>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</si>
  <si>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</si>
  <si>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</si>
  <si>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</si>
  <si>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</si>
  <si>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</si>
  <si>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</si>
  <si>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</si>
  <si>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</si>
  <si>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</si>
  <si>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</si>
  <si>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</si>
  <si>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</si>
  <si>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</si>
  <si>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</si>
  <si>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</si>
  <si>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</si>
  <si>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</si>
  <si>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</si>
  <si>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</si>
  <si>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</si>
  <si>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</si>
  <si>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</si>
  <si>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</si>
  <si>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</si>
  <si>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</si>
  <si>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</si>
  <si>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</si>
  <si>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</si>
  <si>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</si>
  <si>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</si>
  <si>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</si>
  <si>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</si>
  <si>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</si>
  <si>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</si>
  <si>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</si>
  <si>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</si>
  <si>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</si>
  <si>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</si>
  <si>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</si>
  <si>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</si>
  <si>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</si>
  <si>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</si>
  <si>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</si>
  <si>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</si>
  <si>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</si>
  <si>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</si>
  <si>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</si>
  <si>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</si>
  <si>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</si>
  <si>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</si>
  <si>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</si>
  <si>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</si>
  <si>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</si>
  <si>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</si>
  <si>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</si>
  <si>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</si>
  <si>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</si>
  <si>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</si>
  <si>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</si>
  <si>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</si>
  <si>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</si>
  <si>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</si>
  <si>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</si>
  <si>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</si>
  <si>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</si>
  <si>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</si>
  <si>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</si>
  <si>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</si>
  <si>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</si>
  <si>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</si>
  <si>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</si>
  <si>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</si>
  <si>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</si>
  <si>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</si>
  <si>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</si>
  <si>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</si>
  <si>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</si>
  <si>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</si>
  <si>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</si>
  <si>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</si>
  <si>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</si>
  <si>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</si>
  <si>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</si>
  <si>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</si>
  <si>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</si>
  <si>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</si>
  <si>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</si>
  <si>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</si>
  <si>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</si>
  <si>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</si>
  <si>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</si>
  <si>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</si>
  <si>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</si>
  <si>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</si>
  <si>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</si>
  <si>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</si>
  <si>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</si>
  <si>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</si>
  <si>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</si>
  <si>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</si>
  <si>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</si>
  <si>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</si>
  <si>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</si>
  <si>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</si>
  <si>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</si>
  <si>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</si>
  <si>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</si>
  <si>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</si>
  <si>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</si>
  <si>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</si>
  <si>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</si>
  <si>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</si>
  <si>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</si>
  <si>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</si>
  <si>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</si>
  <si>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</si>
  <si>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</si>
  <si>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</si>
  <si>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</si>
  <si>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</si>
  <si>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</si>
  <si>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</si>
  <si>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</si>
  <si>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</si>
  <si>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</si>
  <si>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</si>
  <si>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</si>
  <si>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</si>
  <si>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</si>
  <si>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</si>
  <si>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</si>
  <si>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</si>
  <si>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</si>
  <si>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</si>
  <si>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</si>
  <si>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</si>
  <si>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</si>
  <si>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</si>
  <si>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</si>
  <si>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</si>
  <si>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</si>
  <si>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</si>
  <si>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</si>
  <si>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</si>
  <si>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</si>
  <si>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</si>
  <si>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</si>
  <si>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</si>
  <si>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</si>
  <si>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</si>
  <si>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</si>
  <si>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</si>
  <si>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</si>
  <si>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</si>
  <si>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</si>
  <si>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</si>
  <si>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</si>
  <si>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</si>
  <si>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</si>
  <si>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</si>
  <si>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</si>
  <si>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</si>
  <si>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</si>
  <si>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</si>
  <si>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</si>
  <si>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</si>
  <si>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</si>
  <si>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</si>
  <si>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</si>
  <si>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</si>
  <si>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</si>
  <si>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</si>
  <si>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</si>
  <si>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</si>
  <si>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</si>
  <si>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</si>
  <si>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</si>
  <si>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</si>
  <si>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</si>
  <si>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</si>
  <si>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</si>
  <si>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</si>
  <si>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</si>
  <si>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</si>
  <si>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</si>
  <si>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</si>
  <si>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</si>
  <si>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</si>
  <si>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</si>
  <si>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</si>
  <si>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</si>
  <si>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</si>
  <si>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</si>
  <si>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</si>
  <si>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</si>
  <si>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</si>
  <si>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</si>
  <si>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</si>
  <si>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</si>
  <si>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</si>
  <si>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</si>
  <si>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</si>
  <si>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</si>
  <si>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</si>
  <si>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</si>
  <si>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</si>
  <si>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</si>
  <si>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</si>
  <si>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</si>
  <si>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</si>
  <si>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</si>
  <si>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</si>
  <si>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</si>
  <si>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</si>
  <si>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</si>
  <si>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</si>
  <si>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</si>
  <si>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</si>
  <si>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</si>
  <si>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</si>
  <si>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</si>
  <si>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</si>
  <si>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</si>
  <si>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</si>
  <si>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</si>
  <si>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</si>
  <si>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</si>
  <si>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</si>
  <si>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</si>
  <si>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</si>
  <si>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</si>
  <si>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</si>
  <si>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</si>
  <si>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</si>
  <si>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</si>
  <si>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</si>
  <si>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</si>
  <si>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</si>
  <si>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</si>
  <si>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</si>
  <si>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</si>
  <si>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</si>
  <si>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</si>
  <si>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</si>
  <si>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</si>
  <si>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</si>
  <si>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</si>
  <si>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</si>
  <si>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</si>
  <si>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</si>
  <si>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</si>
  <si>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</si>
  <si>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</si>
  <si>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</si>
  <si>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</si>
  <si>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</si>
  <si>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</si>
  <si>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</si>
  <si>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</si>
  <si>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</si>
  <si>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</si>
  <si>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</si>
  <si>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</si>
  <si>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</si>
  <si>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</si>
  <si>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</si>
  <si>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</si>
  <si>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</si>
  <si>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</si>
  <si>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</si>
  <si>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</si>
  <si>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</si>
  <si>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</si>
  <si>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</si>
  <si>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</si>
  <si>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</si>
  <si>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</si>
  <si>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</si>
  <si>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</si>
  <si>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</si>
  <si>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</si>
  <si>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</si>
  <si>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</si>
  <si>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</si>
  <si>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</si>
  <si>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</si>
  <si>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</si>
  <si>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</si>
  <si>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</si>
  <si>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</si>
  <si>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</si>
  <si>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</si>
  <si>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</si>
  <si>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</si>
  <si>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</si>
  <si>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</si>
  <si>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</si>
  <si>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</si>
  <si>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</si>
  <si>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</si>
  <si>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</si>
  <si>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</si>
  <si>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</si>
  <si>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</si>
  <si>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</si>
  <si>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</si>
  <si>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</si>
  <si>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</si>
  <si>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</si>
  <si>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</si>
  <si>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</si>
  <si>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</si>
  <si>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</si>
  <si>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</si>
  <si>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</si>
  <si>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</si>
  <si>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</si>
  <si>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</si>
  <si>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</si>
  <si>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</si>
  <si>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</si>
  <si>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</si>
  <si>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</si>
  <si>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</si>
  <si>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</si>
  <si>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</si>
  <si>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</si>
  <si>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</si>
  <si>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</si>
  <si>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</si>
  <si>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</si>
  <si>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</si>
  <si>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</si>
  <si>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</si>
  <si>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</si>
  <si>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</si>
  <si>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</si>
  <si>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</si>
  <si>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</si>
  <si>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</si>
  <si>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</si>
  <si>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</si>
  <si>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</si>
  <si>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</si>
  <si>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</si>
  <si>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</si>
  <si>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</si>
  <si>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</si>
  <si>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</si>
  <si>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</si>
  <si>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</si>
  <si>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</si>
  <si>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</si>
  <si>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</si>
  <si>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</si>
  <si>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</si>
  <si>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</si>
  <si>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</si>
  <si>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</si>
  <si>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</si>
  <si>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</si>
  <si>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</si>
  <si>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</si>
  <si>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</si>
  <si>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</si>
  <si>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</si>
  <si>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</si>
  <si>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</si>
  <si>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</si>
  <si>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</si>
  <si>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</si>
  <si>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</si>
  <si>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</si>
  <si>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</si>
  <si>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</si>
  <si>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</si>
  <si>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</si>
  <si>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</si>
  <si>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</si>
  <si>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</si>
  <si>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</si>
  <si>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</si>
  <si>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</si>
  <si>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</si>
  <si>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</si>
  <si>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</si>
  <si>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</si>
  <si>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</si>
  <si>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</si>
  <si>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</si>
  <si>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</si>
  <si>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</si>
  <si>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</si>
  <si>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</si>
  <si>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</si>
  <si>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</si>
  <si>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</si>
  <si>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</si>
  <si>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</si>
  <si>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</si>
  <si>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</si>
  <si>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</si>
  <si>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</si>
  <si>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</si>
  <si>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</si>
  <si>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</si>
  <si>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</si>
  <si>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</si>
  <si>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</si>
  <si>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</si>
  <si>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</si>
  <si>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</si>
  <si>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</si>
  <si>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</si>
  <si>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</si>
  <si>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</si>
  <si>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</si>
  <si>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</si>
  <si>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</si>
  <si>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</si>
  <si>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</si>
  <si>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</si>
  <si>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</si>
  <si>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</si>
  <si>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</si>
  <si>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</si>
  <si>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</si>
  <si>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</si>
  <si>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</si>
  <si>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</si>
  <si>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</si>
  <si>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</si>
  <si>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</si>
  <si>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</si>
  <si>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</si>
  <si>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</si>
  <si>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</si>
  <si>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</si>
  <si>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</si>
  <si>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</si>
  <si>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</si>
  <si>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</si>
  <si>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</si>
  <si>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</si>
  <si>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</si>
  <si>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</si>
  <si>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</si>
  <si>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</si>
  <si>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</si>
  <si>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</si>
  <si>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</si>
  <si>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</si>
  <si>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</si>
  <si>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</si>
  <si>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</si>
  <si>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</si>
  <si>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</si>
  <si>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</si>
  <si>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</si>
  <si>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</si>
  <si>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</si>
  <si>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</si>
  <si>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</si>
  <si>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</si>
  <si>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</si>
  <si>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</si>
  <si>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</si>
  <si>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</si>
  <si>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</si>
  <si>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</si>
  <si>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</si>
  <si>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</si>
  <si>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</si>
  <si>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</si>
  <si>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</si>
  <si>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</si>
  <si>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</si>
  <si>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</si>
  <si>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</si>
  <si>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</si>
  <si>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</si>
  <si>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</si>
  <si>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</si>
  <si>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</si>
  <si>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</si>
  <si>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</si>
  <si>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</si>
  <si>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</si>
  <si>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</si>
  <si>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</si>
  <si>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</si>
  <si>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</si>
  <si>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</si>
  <si>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</si>
  <si>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</si>
  <si>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</si>
  <si>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</si>
  <si>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</si>
  <si>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</si>
  <si>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</si>
  <si>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</si>
  <si>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</si>
  <si>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</si>
  <si>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</si>
  <si>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</si>
  <si>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</si>
  <si>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</si>
  <si>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</si>
  <si>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</si>
  <si>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</si>
  <si>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</si>
  <si>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</si>
  <si>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</si>
  <si>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</si>
  <si>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</si>
  <si>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</si>
  <si>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</si>
  <si>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</si>
  <si>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</si>
  <si>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</si>
  <si>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</si>
  <si>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</si>
  <si>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</si>
  <si>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</si>
  <si>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</si>
  <si>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</si>
  <si>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</si>
  <si>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</si>
  <si>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</si>
  <si>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</si>
  <si>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</si>
  <si>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</si>
  <si>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</si>
  <si>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</si>
  <si>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</si>
  <si>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</si>
  <si>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</si>
  <si>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</si>
  <si>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</si>
  <si>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</si>
  <si>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</si>
  <si>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</si>
  <si>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</si>
  <si>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</si>
  <si>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</si>
  <si>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</si>
  <si>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</si>
  <si>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</si>
  <si>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</si>
  <si>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</si>
  <si>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</si>
  <si>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</si>
  <si>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</si>
  <si>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</si>
  <si>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</si>
  <si>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</si>
  <si>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</si>
  <si>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</si>
  <si>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</si>
  <si>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</si>
  <si>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</si>
  <si>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</si>
  <si>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</si>
  <si>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</si>
  <si>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</si>
  <si>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</si>
  <si>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</si>
  <si>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</si>
  <si>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</si>
  <si>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</si>
  <si>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</si>
  <si>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</si>
  <si>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</si>
  <si>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</si>
  <si>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</si>
  <si>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</si>
  <si>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</si>
  <si>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</si>
  <si>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</si>
  <si>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</si>
  <si>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</si>
  <si>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</si>
  <si>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</si>
  <si>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</si>
  <si>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</si>
  <si>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</si>
  <si>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</si>
  <si>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</si>
  <si>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</si>
  <si>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</si>
  <si>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</si>
  <si>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</si>
  <si>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</si>
  <si>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</si>
  <si>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</si>
  <si>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</si>
  <si>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</si>
  <si>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</si>
  <si>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</si>
  <si>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</si>
  <si>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</si>
  <si>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</si>
  <si>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</si>
  <si>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</si>
  <si>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</si>
  <si>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</si>
  <si>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</si>
  <si>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</si>
  <si>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</si>
  <si>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</si>
  <si>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</si>
  <si>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</si>
  <si>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</si>
  <si>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</si>
  <si>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</si>
  <si>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</si>
  <si>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</si>
  <si>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</si>
  <si>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</si>
  <si>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</si>
  <si>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</si>
  <si>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</si>
  <si>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</si>
  <si>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</si>
  <si>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</si>
  <si>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</si>
  <si>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</si>
  <si>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</si>
  <si>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</si>
  <si>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</si>
  <si>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</si>
  <si>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</si>
  <si>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</si>
  <si>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</si>
  <si>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</si>
  <si>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</si>
  <si>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</si>
  <si>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</si>
  <si>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</si>
  <si>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</si>
  <si>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</si>
  <si>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</si>
  <si>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</si>
  <si>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</si>
  <si>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</si>
  <si>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</si>
  <si>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</si>
  <si>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</si>
  <si>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</si>
  <si>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</si>
  <si>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</si>
  <si>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</si>
  <si>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</si>
  <si>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</si>
  <si>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</si>
  <si>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</si>
  <si>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</si>
  <si>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</si>
  <si>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</si>
  <si>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</si>
  <si>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</si>
  <si>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</si>
  <si>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</si>
  <si>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</si>
  <si>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</si>
  <si>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</si>
  <si>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</si>
  <si>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</si>
  <si>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</si>
  <si>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</si>
  <si>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</si>
  <si>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</si>
  <si>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</si>
  <si>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</si>
  <si>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</si>
  <si>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</si>
  <si>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</si>
  <si>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</si>
  <si>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</si>
  <si>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</si>
  <si>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</si>
  <si>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</si>
  <si>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</si>
  <si>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</si>
  <si>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</si>
  <si>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</si>
  <si>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</si>
  <si>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</si>
  <si>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</si>
  <si>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</si>
  <si>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</si>
  <si>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</si>
  <si>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</si>
  <si>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</si>
  <si>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</si>
  <si>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</si>
  <si>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</si>
  <si>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</si>
  <si>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</si>
  <si>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</si>
  <si>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</si>
  <si>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</si>
  <si>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</si>
  <si>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</si>
  <si>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</si>
  <si>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</si>
  <si>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</si>
  <si>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</si>
  <si>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</si>
  <si>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</si>
  <si>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</si>
  <si>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</si>
  <si>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</si>
  <si>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</si>
  <si>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</si>
  <si>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</si>
  <si>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</si>
  <si>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</si>
  <si>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</si>
  <si>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</si>
  <si>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</si>
  <si>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</si>
  <si>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</si>
  <si>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</si>
  <si>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</si>
  <si>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</si>
  <si>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</si>
  <si>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</si>
  <si>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</si>
  <si>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</si>
  <si>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</si>
  <si>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</si>
  <si>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</si>
  <si>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</si>
  <si>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</si>
  <si>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</si>
  <si>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</si>
  <si>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</si>
  <si>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</si>
  <si>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</si>
  <si>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</si>
  <si>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</si>
  <si>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</si>
  <si>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</si>
  <si>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</si>
  <si>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</si>
  <si>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</si>
  <si>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</si>
  <si>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</si>
  <si>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</si>
  <si>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</si>
  <si>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</si>
  <si>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</si>
  <si>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</si>
  <si>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</si>
  <si>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</si>
  <si>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</si>
  <si>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</si>
  <si>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</si>
  <si>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</si>
  <si>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</si>
  <si>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</si>
  <si>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</si>
  <si>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</si>
  <si>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</si>
  <si>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</si>
  <si>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</si>
  <si>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</si>
  <si>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</si>
  <si>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</si>
  <si>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</si>
  <si>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</si>
  <si>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</si>
  <si>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</si>
  <si>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</si>
  <si>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</si>
  <si>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</si>
  <si>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</si>
  <si>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</si>
  <si>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</si>
  <si>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</si>
  <si>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</si>
  <si>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</si>
  <si>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</si>
  <si>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</si>
  <si>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</si>
  <si>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</si>
  <si>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</si>
  <si>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</si>
  <si>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</si>
  <si>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</si>
  <si>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</si>
  <si>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</si>
  <si>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</si>
  <si>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</si>
  <si>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</si>
  <si>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</si>
  <si>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</si>
  <si>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</si>
  <si>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</si>
  <si>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</si>
  <si>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</si>
  <si>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</si>
  <si>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</si>
  <si>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</si>
  <si>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</si>
  <si>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</si>
  <si>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</si>
  <si>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</si>
  <si>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</si>
  <si>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</si>
  <si>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</si>
  <si>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</si>
  <si>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</si>
  <si>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</si>
  <si>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</si>
  <si>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</si>
  <si>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</si>
  <si>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</si>
  <si>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</si>
  <si>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</si>
  <si>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</si>
  <si>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</si>
  <si>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</si>
  <si>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</si>
  <si>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</si>
  <si>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</si>
  <si>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</si>
  <si>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</si>
  <si>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</si>
  <si>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</si>
  <si>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</si>
  <si>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</si>
  <si>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</si>
  <si>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</si>
  <si>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</si>
  <si>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</si>
  <si>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</si>
  <si>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</si>
  <si>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</si>
  <si>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</si>
  <si>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</si>
  <si>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</si>
  <si>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</si>
  <si>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</si>
  <si>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</si>
  <si>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</si>
  <si>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</si>
  <si>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</si>
  <si>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</si>
  <si>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</si>
  <si>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</si>
  <si>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</si>
  <si>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</si>
  <si>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</si>
  <si>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</si>
  <si>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</si>
  <si>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</si>
  <si>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</si>
  <si>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</si>
  <si>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</si>
  <si>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</si>
  <si>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</si>
  <si>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</si>
  <si>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</si>
  <si>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</si>
  <si>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</si>
  <si>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</si>
  <si>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</si>
  <si>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</si>
  <si>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</si>
  <si>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</si>
  <si>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</si>
  <si>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</si>
  <si>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</si>
  <si>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</si>
  <si>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</si>
  <si>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</si>
  <si>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</si>
  <si>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</si>
  <si>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</si>
  <si>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</si>
  <si>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</si>
  <si>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</si>
  <si>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</si>
  <si>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</si>
  <si>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</si>
  <si>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</si>
  <si>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</si>
  <si>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</si>
  <si>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</si>
  <si>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</si>
  <si>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</si>
  <si>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</si>
  <si>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</si>
  <si>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</si>
  <si>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</si>
  <si>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</si>
  <si>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</si>
  <si>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</si>
  <si>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</si>
  <si>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</si>
  <si>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</si>
  <si>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</si>
  <si>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</si>
  <si>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</si>
  <si>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</si>
  <si>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</si>
  <si>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</si>
  <si>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</si>
  <si>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</si>
  <si>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</si>
  <si>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</si>
  <si>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</si>
  <si>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</si>
  <si>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</si>
  <si>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</si>
  <si>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</si>
  <si>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</si>
  <si>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</si>
  <si>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</si>
  <si>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</si>
  <si>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</si>
  <si>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</si>
  <si>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</si>
  <si>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</si>
  <si>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</si>
  <si>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</si>
  <si>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</si>
  <si>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</si>
  <si>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</si>
  <si>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</si>
  <si>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</si>
  <si>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</si>
  <si>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</si>
  <si>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</si>
  <si>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</si>
  <si>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</si>
  <si>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</si>
  <si>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</si>
  <si>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</si>
  <si>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</si>
  <si>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</si>
  <si>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</si>
  <si>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</si>
  <si>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</si>
  <si>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</si>
  <si>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</si>
  <si>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</si>
  <si>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</si>
  <si>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</si>
  <si>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</si>
  <si>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</si>
  <si>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</si>
  <si>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</si>
  <si>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</si>
  <si>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</si>
  <si>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</si>
  <si>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</si>
  <si>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</si>
  <si>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</si>
  <si>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</si>
  <si>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</si>
  <si>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</si>
  <si>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</si>
  <si>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</si>
  <si>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</si>
  <si>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</si>
  <si>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</si>
  <si>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</si>
  <si>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</si>
  <si>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</si>
  <si>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</si>
  <si>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</si>
  <si>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</si>
  <si>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</si>
  <si>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</si>
  <si>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</si>
  <si>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</si>
  <si>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</si>
  <si>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</si>
  <si>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</si>
  <si>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</si>
  <si>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</si>
  <si>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</si>
  <si>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</si>
  <si>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</si>
  <si>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</si>
  <si>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</si>
  <si>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</si>
  <si>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</si>
  <si>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</si>
  <si>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</si>
  <si>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</si>
  <si>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</si>
  <si>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</si>
  <si>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</si>
  <si>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</si>
  <si>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</si>
  <si>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</si>
  <si>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</si>
  <si>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</si>
  <si>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</si>
  <si>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</si>
  <si>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</si>
  <si>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</si>
  <si>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</si>
  <si>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</si>
  <si>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</si>
  <si>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</si>
  <si>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</si>
  <si>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</si>
  <si>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</si>
  <si>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</si>
  <si>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</si>
  <si>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</si>
  <si>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</si>
  <si>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</si>
  <si>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</si>
  <si>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</si>
  <si>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</si>
  <si>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</si>
  <si>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</si>
  <si>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</si>
  <si>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</si>
  <si>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</si>
  <si>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</si>
  <si>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</si>
  <si>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</si>
  <si>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</si>
  <si>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</si>
  <si>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</si>
  <si>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</si>
  <si>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</si>
  <si>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</si>
  <si>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</si>
  <si>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</si>
  <si>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</si>
  <si>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</si>
  <si>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</si>
  <si>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</si>
  <si>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</si>
  <si>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</si>
  <si>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</si>
  <si>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</si>
  <si>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</si>
  <si>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</si>
  <si>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</si>
  <si>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</si>
  <si>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</si>
  <si>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</si>
  <si>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</si>
  <si>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</si>
  <si>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</si>
  <si>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</si>
  <si>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</si>
  <si>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</si>
  <si>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</si>
  <si>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</si>
  <si>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</si>
  <si>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</si>
  <si>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</si>
  <si>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</si>
  <si>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</si>
  <si>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</si>
  <si>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</si>
  <si>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</si>
  <si>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</si>
  <si>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</si>
  <si>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</si>
  <si>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</si>
  <si>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</si>
  <si>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</si>
  <si>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</si>
  <si>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</si>
  <si>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</si>
  <si>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</si>
  <si>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</si>
  <si>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</si>
  <si>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</si>
  <si>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</si>
  <si>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</si>
  <si>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</si>
  <si>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</si>
  <si>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</si>
  <si>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</si>
  <si>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</si>
  <si>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</si>
  <si>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</si>
  <si>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</si>
  <si>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</si>
  <si>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</si>
  <si>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</si>
  <si>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</si>
  <si>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</si>
  <si>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</si>
  <si>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</si>
  <si>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</si>
  <si>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</si>
  <si>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</si>
  <si>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</si>
  <si>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</si>
  <si>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</si>
  <si>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</si>
  <si>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</si>
  <si>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</si>
  <si>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</si>
  <si>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</si>
  <si>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</si>
  <si>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</si>
  <si>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</si>
  <si>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</si>
  <si>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</si>
  <si>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</si>
  <si>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</si>
  <si>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</si>
  <si>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</si>
  <si>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</si>
  <si>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</si>
  <si>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</si>
  <si>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</si>
  <si>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</si>
  <si>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</si>
  <si>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</si>
  <si>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</si>
  <si>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</si>
  <si>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</si>
  <si>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</si>
  <si>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</si>
  <si>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</si>
  <si>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</si>
  <si>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</si>
  <si>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</si>
  <si>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</si>
  <si>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</si>
  <si>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</si>
  <si>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</si>
  <si>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</si>
  <si>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</si>
  <si>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</si>
  <si>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</si>
  <si>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</si>
  <si>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</si>
  <si>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</si>
  <si>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</si>
  <si>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</si>
  <si>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</si>
  <si>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</si>
  <si>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</si>
  <si>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</si>
  <si>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</si>
  <si>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</si>
  <si>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</si>
  <si>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</si>
  <si>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</si>
  <si>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</si>
  <si>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</si>
  <si>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</si>
  <si>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</si>
  <si>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</si>
  <si>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</si>
  <si>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</si>
  <si>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</si>
  <si>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</si>
  <si>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</si>
  <si>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</si>
  <si>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</si>
  <si>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</si>
  <si>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</si>
  <si>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</si>
  <si>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</si>
  <si>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</si>
  <si>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</si>
  <si>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</si>
  <si>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</si>
  <si>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</si>
  <si>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</si>
  <si>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</si>
  <si>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</si>
  <si>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</si>
  <si>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</si>
  <si>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</si>
  <si>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</si>
  <si>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</si>
  <si>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</si>
  <si>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</si>
  <si>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</si>
  <si>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</si>
  <si>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</si>
  <si>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</si>
  <si>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</si>
  <si>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</si>
  <si>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</si>
  <si>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</si>
  <si>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</si>
  <si>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</si>
  <si>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</si>
  <si>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</si>
  <si>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</si>
  <si>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</si>
  <si>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</si>
  <si>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</si>
  <si>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</si>
  <si>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</si>
  <si>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</si>
  <si>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</si>
  <si>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</si>
  <si>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</si>
  <si>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</si>
  <si>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</si>
  <si>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</si>
  <si>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</si>
  <si>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</si>
  <si>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</si>
  <si>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</si>
  <si>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</si>
  <si>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</si>
  <si>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</si>
  <si>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</si>
  <si>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</si>
  <si>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</si>
  <si>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</si>
  <si>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</si>
  <si>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</si>
  <si>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</si>
  <si>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</si>
  <si>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</si>
  <si>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</si>
  <si>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</si>
  <si>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</si>
  <si>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</si>
  <si>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</si>
  <si>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</si>
  <si>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</si>
  <si>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</si>
  <si>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</si>
  <si>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</si>
  <si>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</si>
  <si>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</si>
  <si>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</si>
  <si>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</si>
  <si>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</si>
  <si>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</si>
  <si>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</si>
  <si>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</si>
  <si>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</si>
  <si>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</si>
  <si>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</si>
  <si>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</si>
  <si>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</si>
  <si>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</si>
  <si>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</si>
  <si>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</si>
  <si>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</si>
  <si>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</si>
  <si>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</si>
  <si>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</si>
  <si>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</si>
  <si>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</si>
  <si>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</si>
  <si>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</si>
  <si>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</si>
  <si>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</si>
  <si>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</si>
  <si>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</si>
  <si>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</si>
  <si>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</si>
  <si>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</si>
  <si>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</si>
  <si>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</si>
  <si>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</si>
  <si>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</si>
  <si>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</si>
  <si>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</si>
  <si>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</si>
  <si>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</si>
  <si>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</si>
  <si>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</si>
  <si>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</si>
  <si>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</si>
  <si>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</si>
  <si>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</si>
  <si>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</si>
  <si>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</si>
  <si>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</si>
  <si>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</si>
  <si>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</si>
  <si>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</si>
  <si>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</si>
  <si>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</si>
  <si>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</si>
  <si>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</si>
  <si>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</si>
  <si>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</si>
  <si>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</si>
  <si>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</si>
  <si>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</si>
  <si>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</si>
  <si>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</si>
  <si>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</si>
  <si>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</si>
  <si>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</si>
  <si>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</si>
  <si>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</si>
  <si>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</si>
  <si>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</si>
  <si>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</si>
  <si>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</si>
  <si>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</si>
  <si>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</si>
  <si>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</si>
  <si>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</si>
  <si>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</si>
  <si>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</si>
  <si>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</si>
  <si>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</si>
  <si>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</si>
  <si>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</si>
  <si>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</si>
  <si>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</si>
  <si>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</si>
  <si>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</si>
  <si>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</si>
  <si>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</si>
  <si>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</si>
  <si>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</si>
  <si>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</si>
  <si>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</si>
  <si>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</si>
  <si>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</si>
  <si>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</si>
  <si>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</si>
  <si>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</si>
  <si>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</si>
  <si>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</si>
  <si>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</si>
  <si>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</si>
  <si>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</si>
  <si>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</si>
  <si>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</si>
  <si>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</si>
  <si>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</si>
  <si>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</si>
  <si>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</si>
  <si>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</si>
  <si>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</si>
  <si>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</si>
  <si>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</si>
  <si>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</si>
  <si>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</si>
  <si>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</si>
  <si>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</si>
  <si>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</si>
  <si>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</si>
  <si>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</si>
  <si>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</si>
  <si>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</si>
  <si>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</si>
  <si>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</si>
  <si>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</si>
  <si>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</si>
  <si>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</si>
  <si>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</si>
  <si>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</si>
  <si>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</si>
  <si>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</si>
  <si>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</si>
  <si>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</si>
  <si>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</si>
  <si>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</si>
  <si>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</si>
  <si>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</si>
  <si>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</si>
  <si>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</si>
  <si>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</si>
  <si>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</si>
  <si>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</si>
  <si>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</si>
  <si>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</si>
  <si>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</si>
  <si>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</si>
  <si>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</si>
  <si>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</si>
  <si>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</si>
  <si>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</si>
  <si>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</si>
  <si>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</si>
  <si>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</si>
  <si>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</si>
  <si>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</si>
  <si>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</si>
  <si>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</si>
  <si>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</si>
  <si>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</si>
  <si>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</si>
  <si>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</si>
  <si>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</si>
  <si>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</si>
  <si>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</si>
  <si>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</si>
  <si>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</si>
  <si>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</si>
  <si>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</si>
  <si>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</si>
  <si>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</si>
  <si>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</si>
  <si>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</si>
  <si>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</si>
  <si>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</si>
  <si>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</si>
  <si>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</si>
  <si>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</si>
  <si>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</si>
  <si>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</si>
  <si>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</si>
  <si>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</si>
  <si>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</si>
  <si>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</si>
  <si>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</si>
  <si>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</si>
  <si>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</si>
  <si>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</si>
  <si>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</si>
  <si>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</si>
  <si>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</si>
  <si>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</si>
  <si>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</si>
  <si>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</si>
  <si>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</si>
  <si>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</si>
  <si>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</si>
  <si>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</si>
  <si>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</si>
  <si>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</si>
  <si>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</si>
  <si>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</si>
  <si>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</si>
  <si>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</si>
  <si>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</si>
  <si>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</si>
  <si>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</si>
  <si>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</si>
  <si>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</si>
  <si>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</si>
  <si>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</si>
  <si>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</si>
  <si>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</si>
  <si>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</si>
  <si>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</si>
  <si>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</si>
  <si>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</si>
  <si>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</si>
  <si>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</si>
  <si>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</si>
  <si>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</si>
  <si>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</si>
  <si>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</si>
  <si>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</si>
  <si>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</si>
  <si>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</si>
  <si>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</si>
  <si>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</si>
  <si>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</si>
  <si>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</si>
  <si>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</si>
  <si>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</si>
  <si>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</si>
  <si>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</si>
  <si>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</si>
  <si>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</si>
  <si>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</si>
  <si>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</si>
  <si>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</si>
  <si>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</si>
  <si>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</si>
  <si>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</si>
  <si>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</si>
  <si>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</si>
  <si>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</si>
  <si>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</si>
  <si>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</si>
  <si>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</si>
  <si>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</si>
  <si>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</si>
  <si>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</si>
  <si>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</si>
  <si>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</si>
  <si>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</si>
  <si>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</si>
  <si>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</si>
  <si>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</si>
  <si>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</si>
  <si>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</si>
  <si>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</si>
  <si>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</si>
  <si>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</si>
  <si>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</si>
  <si>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</si>
  <si>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</si>
  <si>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</si>
  <si>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</si>
  <si>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</si>
  <si>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</si>
  <si>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</si>
  <si>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</si>
  <si>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</si>
  <si>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</si>
  <si>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</si>
  <si>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</si>
  <si>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</si>
  <si>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</si>
  <si>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</si>
  <si>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</si>
  <si>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</si>
  <si>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</si>
  <si>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</si>
  <si>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</si>
  <si>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</si>
  <si>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</si>
  <si>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</si>
  <si>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</si>
  <si>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</si>
  <si>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</si>
  <si>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</si>
  <si>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</si>
  <si>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</si>
  <si>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</si>
  <si>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</si>
  <si>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</si>
  <si>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</si>
  <si>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</si>
  <si>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</si>
  <si>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</si>
  <si>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</si>
  <si>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</si>
  <si>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</si>
  <si>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</si>
  <si>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</si>
  <si>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</si>
  <si>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</si>
  <si>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</si>
  <si>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</si>
  <si>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</si>
  <si>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</si>
  <si>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</si>
  <si>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</si>
  <si>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</si>
  <si>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</si>
  <si>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</si>
  <si>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</si>
  <si>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</si>
  <si>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</si>
  <si>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</si>
  <si>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</si>
  <si>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</si>
  <si>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</si>
  <si>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</si>
  <si>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</si>
  <si>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</si>
  <si>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</si>
  <si>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</si>
  <si>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</si>
  <si>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</si>
  <si>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</si>
  <si>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</si>
  <si>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</si>
  <si>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</si>
  <si>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</si>
  <si>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</si>
  <si>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</si>
  <si>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</si>
  <si>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</si>
  <si>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</si>
  <si>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</si>
  <si>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</si>
  <si>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</si>
  <si>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</si>
  <si>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</si>
  <si>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</si>
  <si>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</si>
  <si>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</si>
  <si>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</si>
  <si>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</si>
  <si>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</si>
  <si>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</si>
  <si>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</si>
  <si>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</si>
  <si>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</si>
  <si>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</si>
  <si>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</si>
  <si>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</si>
  <si>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</si>
  <si>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</si>
  <si>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</si>
  <si>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</si>
  <si>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</si>
  <si>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</si>
  <si>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</si>
  <si>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</si>
  <si>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</si>
  <si>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</si>
  <si>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</si>
  <si>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</si>
  <si>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</si>
  <si>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</si>
  <si>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</si>
  <si>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</si>
  <si>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</si>
  <si>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</si>
  <si>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</si>
  <si>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</si>
  <si>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</si>
  <si>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</si>
  <si>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</si>
  <si>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</si>
  <si>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</si>
  <si>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</si>
  <si>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</si>
  <si>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</si>
  <si>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</si>
  <si>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</si>
  <si>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</si>
  <si>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</si>
  <si>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</si>
  <si>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</si>
  <si>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</si>
  <si>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</si>
  <si>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</si>
  <si>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</si>
  <si>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</si>
  <si>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</si>
  <si>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</si>
  <si>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</si>
  <si>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</si>
  <si>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</si>
  <si>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</si>
  <si>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</si>
  <si>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</si>
  <si>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</si>
  <si>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</si>
  <si>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</si>
  <si>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</si>
  <si>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</si>
  <si>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</si>
  <si>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</si>
  <si>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</si>
  <si>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</si>
  <si>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</si>
  <si>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</si>
  <si>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</si>
  <si>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</si>
  <si>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</si>
  <si>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</si>
  <si>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</si>
  <si>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</si>
  <si>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</si>
  <si>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</si>
  <si>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</si>
  <si>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</si>
  <si>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</si>
  <si>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</si>
  <si>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</si>
  <si>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</si>
  <si>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</si>
  <si>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</si>
  <si>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</si>
  <si>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</si>
  <si>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</si>
  <si>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</si>
  <si>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</si>
  <si>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</si>
  <si>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</si>
  <si>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</si>
  <si>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</si>
  <si>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</si>
  <si>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</si>
  <si>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</si>
  <si>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</si>
  <si>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</si>
  <si>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</si>
  <si>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</si>
  <si>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</si>
  <si>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</si>
  <si>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</si>
  <si>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</si>
  <si>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</si>
  <si>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</si>
  <si>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</si>
  <si>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</si>
  <si>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</si>
  <si>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</si>
  <si>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</si>
  <si>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</si>
  <si>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</si>
  <si>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</si>
  <si>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</si>
  <si>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</si>
  <si>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</si>
  <si>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</si>
  <si>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</si>
  <si>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</si>
  <si>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</si>
  <si>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</si>
  <si>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</si>
  <si>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</si>
  <si>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</si>
  <si>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</si>
  <si>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</si>
  <si>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</si>
  <si>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</si>
  <si>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</si>
  <si>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</si>
  <si>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</si>
  <si>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</si>
  <si>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</si>
  <si>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</si>
  <si>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</si>
  <si>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</si>
  <si>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</si>
  <si>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</si>
  <si>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</si>
  <si>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</si>
  <si>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</si>
  <si>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</si>
  <si>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</si>
  <si>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</si>
  <si>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</si>
  <si>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</si>
  <si>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</si>
  <si>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</si>
  <si>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</si>
  <si>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</si>
  <si>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</si>
  <si>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</si>
  <si>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</si>
  <si>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</si>
  <si>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</si>
  <si>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</si>
  <si>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</si>
  <si>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</si>
  <si>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</si>
  <si>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</si>
  <si>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</si>
  <si>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</si>
  <si>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</si>
  <si>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</si>
  <si>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</si>
  <si>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</si>
  <si>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</si>
  <si>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</si>
  <si>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</si>
  <si>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</si>
  <si>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</si>
  <si>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</si>
  <si>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</si>
  <si>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</si>
  <si>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</si>
  <si>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</si>
  <si>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</si>
  <si>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</si>
  <si>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</si>
  <si>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</si>
  <si>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</si>
  <si>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</si>
  <si>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</si>
  <si>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</si>
  <si>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</si>
  <si>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</si>
  <si>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</si>
  <si>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</si>
  <si>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</si>
  <si>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</si>
  <si>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</si>
  <si>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</si>
  <si>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</si>
  <si>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</si>
  <si>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</si>
  <si>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</si>
  <si>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</si>
  <si>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</si>
  <si>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</si>
  <si>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</si>
  <si>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</si>
  <si>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</si>
  <si>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</si>
  <si>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</si>
  <si>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</si>
  <si>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</si>
  <si>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</si>
  <si>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</si>
  <si>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</si>
  <si>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</si>
  <si>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</si>
  <si>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</si>
  <si>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</si>
  <si>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</si>
  <si>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</si>
  <si>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</si>
  <si>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</si>
  <si>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</si>
  <si>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</si>
  <si>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</si>
  <si>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</si>
  <si>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</si>
  <si>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</si>
  <si>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</si>
  <si>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</si>
  <si>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</si>
  <si>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</si>
  <si>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</si>
  <si>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</si>
  <si>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</si>
  <si>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</si>
  <si>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</si>
  <si>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</si>
  <si>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</si>
  <si>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</si>
  <si>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</si>
  <si>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</si>
  <si>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</si>
  <si>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</si>
  <si>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</si>
  <si>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</si>
  <si>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</si>
  <si>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</si>
  <si>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</si>
  <si>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</si>
  <si>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</si>
  <si>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</si>
  <si>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</si>
  <si>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</si>
  <si>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</si>
  <si>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</si>
  <si>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</si>
  <si>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</si>
  <si>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</si>
  <si>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</si>
  <si>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</si>
  <si>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</si>
  <si>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</si>
  <si>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</si>
  <si>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</si>
  <si>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</si>
  <si>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</si>
  <si>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</si>
  <si>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</si>
  <si>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</si>
  <si>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</si>
  <si>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</si>
  <si>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</si>
  <si>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</si>
  <si>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</si>
  <si>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</si>
  <si>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</si>
  <si>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</si>
  <si>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</si>
  <si>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</si>
  <si>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</si>
  <si>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</si>
  <si>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</si>
  <si>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</si>
  <si>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</si>
  <si>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</si>
  <si>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</si>
  <si>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</si>
  <si>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</si>
  <si>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</si>
  <si>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</si>
  <si>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</si>
  <si>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</si>
  <si>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</si>
  <si>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</si>
  <si>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</si>
  <si>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</si>
  <si>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</si>
  <si>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</si>
  <si>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</si>
  <si>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</si>
  <si>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</si>
  <si>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</si>
  <si>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</si>
  <si>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</si>
  <si>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</si>
  <si>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</si>
  <si>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</si>
  <si>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</si>
  <si>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</si>
  <si>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</si>
  <si>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</si>
  <si>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</si>
  <si>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</si>
  <si>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</si>
  <si>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</si>
  <si>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</si>
  <si>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</si>
  <si>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</si>
  <si>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</si>
  <si>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</si>
  <si>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</si>
  <si>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</si>
  <si>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</si>
  <si>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</si>
  <si>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</si>
  <si>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</si>
  <si>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</si>
  <si>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</si>
  <si>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</si>
  <si>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</si>
  <si>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</si>
  <si>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</si>
  <si>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</si>
  <si>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</si>
  <si>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</si>
  <si>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</si>
  <si>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</si>
  <si>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</si>
  <si>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</si>
  <si>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</si>
  <si>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</si>
  <si>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</si>
  <si>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</si>
  <si>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</si>
  <si>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</si>
  <si>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</si>
  <si>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</si>
  <si>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</si>
  <si>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</si>
  <si>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</si>
  <si>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</si>
  <si>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</si>
  <si>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</si>
  <si>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</si>
  <si>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</si>
  <si>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</si>
  <si>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</si>
  <si>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</si>
  <si>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</si>
  <si>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</si>
  <si>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</si>
  <si>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</si>
  <si>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</si>
  <si>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</si>
  <si>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</si>
  <si>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</si>
  <si>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</si>
  <si>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</si>
  <si>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</si>
  <si>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</si>
  <si>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</si>
  <si>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</si>
  <si>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</si>
  <si>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</si>
  <si>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</si>
  <si>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</si>
  <si>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</si>
  <si>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</si>
  <si>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</si>
  <si>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</si>
  <si>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</si>
  <si>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</si>
  <si>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</si>
  <si>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</si>
  <si>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</si>
  <si>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</si>
  <si>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</si>
  <si>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</si>
  <si>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</si>
  <si>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</si>
  <si>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</si>
  <si>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</si>
  <si>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</si>
  <si>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</si>
  <si>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</si>
  <si>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</si>
  <si>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</si>
  <si>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</si>
  <si>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</si>
  <si>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</si>
  <si>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</si>
  <si>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</si>
  <si>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</si>
  <si>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</si>
  <si>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</si>
  <si>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</si>
  <si>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</si>
  <si>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</si>
  <si>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</si>
  <si>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</si>
  <si>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</si>
  <si>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</si>
  <si>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</si>
  <si>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</si>
  <si>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</si>
  <si>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</si>
  <si>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</si>
  <si>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</si>
  <si>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</si>
  <si>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</si>
  <si>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</si>
  <si>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</si>
  <si>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</si>
  <si>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</si>
  <si>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</si>
  <si>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</si>
  <si>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</si>
  <si>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</si>
  <si>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</si>
  <si>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</si>
  <si>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</si>
  <si>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</si>
  <si>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</si>
  <si>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</si>
  <si>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</si>
  <si>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</si>
  <si>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</si>
  <si>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</si>
  <si>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</si>
  <si>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</si>
  <si>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</si>
  <si>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</si>
  <si>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</si>
  <si>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</si>
  <si>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</si>
  <si>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</si>
  <si>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</si>
  <si>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</si>
  <si>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</si>
  <si>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</si>
  <si>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</si>
  <si>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</si>
  <si>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</si>
  <si>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</si>
  <si>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</si>
  <si>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</si>
  <si>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</si>
  <si>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</si>
  <si>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</si>
  <si>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</si>
  <si>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</si>
  <si>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</si>
  <si>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</si>
  <si>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</si>
  <si>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</si>
  <si>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</si>
  <si>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</si>
  <si>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</si>
  <si>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</si>
  <si>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</si>
  <si>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</si>
  <si>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</si>
  <si>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</si>
  <si>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</si>
  <si>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</si>
  <si>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</si>
  <si>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</si>
  <si>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</si>
  <si>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</si>
  <si>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</si>
  <si>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</si>
  <si>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</si>
  <si>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</si>
  <si>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</si>
  <si>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</si>
  <si>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</si>
  <si>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</si>
  <si>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</si>
  <si>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</si>
  <si>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</si>
  <si>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</si>
  <si>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</si>
  <si>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</si>
  <si>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</si>
  <si>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</si>
  <si>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</si>
  <si>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</si>
  <si>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</si>
  <si>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</si>
  <si>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</si>
  <si>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</si>
  <si>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</si>
  <si>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</si>
  <si>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</si>
  <si>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</si>
  <si>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</si>
  <si>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</si>
  <si>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</si>
  <si>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</si>
  <si>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</si>
  <si>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</si>
  <si>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</si>
  <si>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</si>
  <si>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</si>
  <si>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</si>
  <si>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</si>
  <si>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</si>
  <si>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</si>
  <si>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</si>
  <si>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</si>
  <si>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</si>
  <si>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</si>
  <si>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</si>
  <si>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</si>
  <si>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</si>
  <si>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</si>
  <si>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</si>
  <si>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</si>
  <si>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</si>
  <si>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</si>
  <si>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</si>
  <si>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</si>
  <si>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</si>
  <si>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</si>
  <si>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</si>
  <si>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</si>
  <si>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</si>
  <si>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</si>
  <si>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</si>
  <si>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</si>
  <si>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</si>
  <si>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</si>
  <si>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</si>
  <si>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</si>
  <si>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</si>
  <si>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</si>
  <si>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</si>
  <si>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</si>
  <si>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</si>
  <si>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</si>
  <si>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</si>
  <si>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</si>
  <si>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</si>
  <si>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</si>
  <si>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</si>
  <si>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</si>
  <si>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</si>
  <si>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</si>
  <si>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</si>
  <si>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</si>
  <si>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</si>
  <si>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</si>
  <si>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</si>
  <si>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</si>
  <si>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</si>
  <si>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</si>
  <si>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</si>
  <si>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</si>
  <si>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</si>
  <si>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</si>
  <si>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</si>
  <si>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</si>
  <si>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</si>
  <si>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</si>
  <si>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</si>
  <si>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</si>
  <si>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</si>
  <si>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</si>
  <si>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</si>
  <si>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</si>
  <si>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</si>
  <si>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</si>
  <si>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</si>
  <si>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</si>
  <si>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</si>
  <si>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</si>
  <si>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</si>
  <si>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</si>
  <si>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</si>
  <si>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</si>
  <si>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</si>
  <si>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</si>
  <si>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</si>
  <si>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</si>
  <si>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</si>
  <si>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</si>
  <si>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</si>
  <si>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</si>
  <si>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</si>
  <si>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</si>
  <si>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</si>
  <si>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</si>
  <si>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</si>
  <si>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</si>
  <si>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</si>
  <si>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</si>
  <si>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</si>
  <si>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</si>
  <si>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</si>
  <si>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</si>
  <si>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</si>
  <si>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</si>
  <si>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</si>
  <si>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</si>
  <si>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</si>
  <si>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</si>
  <si>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</si>
  <si>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</si>
  <si>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</si>
  <si>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</si>
  <si>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</si>
  <si>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</si>
  <si>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</si>
  <si>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</si>
  <si>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</si>
  <si>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</si>
  <si>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</si>
  <si>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</si>
  <si>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</si>
  <si>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</si>
  <si>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</si>
  <si>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</si>
  <si>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</si>
  <si>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</si>
  <si>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</si>
  <si>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</si>
  <si>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</si>
  <si>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</si>
  <si>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</si>
  <si>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</si>
  <si>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</si>
  <si>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</si>
  <si>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</si>
  <si>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</si>
  <si>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</si>
  <si>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</si>
  <si>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</si>
  <si>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</si>
  <si>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</si>
  <si>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</si>
  <si>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</si>
  <si>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</si>
  <si>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</si>
  <si>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</si>
  <si>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</si>
  <si>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</si>
  <si>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</si>
  <si>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</si>
  <si>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</si>
  <si>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</si>
  <si>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</si>
  <si>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</si>
  <si>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</si>
  <si>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</si>
  <si>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</si>
  <si>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</si>
  <si>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</si>
  <si>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</si>
  <si>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</si>
  <si>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</si>
  <si>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</si>
  <si>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</si>
  <si>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</si>
  <si>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</si>
  <si>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</si>
  <si>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</si>
  <si>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</si>
  <si>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</si>
  <si>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</si>
  <si>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</si>
  <si>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</si>
  <si>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</si>
  <si>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</si>
  <si>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</si>
  <si>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</si>
  <si>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</si>
  <si>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</si>
  <si>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</si>
  <si>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</si>
  <si>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</si>
  <si>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</si>
  <si>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</si>
  <si>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</si>
  <si>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</si>
  <si>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</si>
  <si>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</si>
  <si>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</si>
  <si>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</si>
  <si>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</si>
  <si>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</si>
  <si>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</si>
  <si>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</si>
  <si>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</si>
  <si>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</si>
  <si>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</si>
  <si>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</si>
  <si>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</si>
  <si>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</si>
  <si>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</si>
  <si>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</si>
  <si>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</si>
  <si>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</si>
  <si>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</si>
  <si>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</si>
  <si>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</si>
  <si>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</si>
  <si>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</si>
  <si>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</si>
  <si>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</si>
  <si>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</si>
  <si>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</si>
  <si>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</si>
  <si>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</si>
  <si>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</si>
  <si>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</si>
  <si>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</si>
  <si>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</si>
  <si>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</si>
  <si>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</si>
  <si>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</si>
  <si>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</si>
  <si>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</si>
  <si>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</si>
  <si>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</si>
  <si>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</si>
  <si>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</si>
  <si>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</si>
  <si>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</si>
  <si>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</si>
  <si>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</si>
  <si>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</si>
  <si>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</si>
  <si>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</si>
  <si>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</si>
  <si>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</si>
  <si>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</si>
  <si>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</si>
  <si>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</si>
  <si>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</si>
  <si>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</si>
  <si>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</si>
  <si>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</si>
  <si>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</si>
  <si>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</si>
  <si>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</si>
  <si>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</si>
  <si>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</si>
  <si>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</si>
  <si>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</si>
  <si>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</si>
  <si>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</si>
  <si>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</si>
  <si>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</si>
  <si>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</si>
  <si>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</si>
  <si>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</si>
  <si>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</si>
  <si>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</si>
  <si>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</si>
  <si>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</si>
  <si>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</si>
  <si>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</si>
  <si>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</si>
  <si>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</si>
  <si>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</si>
  <si>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</si>
  <si>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</si>
  <si>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</si>
  <si>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</si>
  <si>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</si>
  <si>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</si>
  <si>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</si>
  <si>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</si>
  <si>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</si>
  <si>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</si>
  <si>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</si>
  <si>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</si>
  <si>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</si>
  <si>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</si>
  <si>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</si>
  <si>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</si>
  <si>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</si>
  <si>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</si>
  <si>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</si>
  <si>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</si>
  <si>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</si>
  <si>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</si>
  <si>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</si>
  <si>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</si>
  <si>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</si>
  <si>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</si>
  <si>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</si>
  <si>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</si>
  <si>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</si>
  <si>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</si>
  <si>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</si>
  <si>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</si>
  <si>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</si>
  <si>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</si>
  <si>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</si>
  <si>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</si>
  <si>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</si>
  <si>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</si>
  <si>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</si>
  <si>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</si>
  <si>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</si>
  <si>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</si>
  <si>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</si>
  <si>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</si>
  <si>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</si>
  <si>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</si>
  <si>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</si>
  <si>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</si>
  <si>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</si>
  <si>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</si>
  <si>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</si>
  <si>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</si>
  <si>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</si>
  <si>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</si>
  <si>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</si>
  <si>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</si>
  <si>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</si>
  <si>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</si>
  <si>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</si>
  <si>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</si>
  <si>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</si>
  <si>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</si>
  <si>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</si>
  <si>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</si>
  <si>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</si>
  <si>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</si>
  <si>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</si>
  <si>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</si>
  <si>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</si>
  <si>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</si>
  <si>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</si>
  <si>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</si>
  <si>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</si>
  <si>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</si>
  <si>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</si>
  <si>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</si>
  <si>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</si>
  <si>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</si>
  <si>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</si>
  <si>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</si>
  <si>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</si>
  <si>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</si>
  <si>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</si>
  <si>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</si>
  <si>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</si>
  <si>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</si>
  <si>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</si>
  <si>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</si>
  <si>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</si>
  <si>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</si>
  <si>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</si>
  <si>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</si>
  <si>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</si>
  <si>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</si>
  <si>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</si>
  <si>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</si>
  <si>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</si>
  <si>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</si>
  <si>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</si>
  <si>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</si>
  <si>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</si>
  <si>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</si>
  <si>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</si>
  <si>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</si>
  <si>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</si>
  <si>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</si>
  <si>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</si>
  <si>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</si>
  <si>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</si>
  <si>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</si>
  <si>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</si>
  <si>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</si>
  <si>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</si>
  <si>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</si>
  <si>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</si>
  <si>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</si>
  <si>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</si>
  <si>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</si>
  <si>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</si>
  <si>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</si>
  <si>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</si>
  <si>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</si>
  <si>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</si>
  <si>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</si>
  <si>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</si>
  <si>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</si>
  <si>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</si>
  <si>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</si>
  <si>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</si>
  <si>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</si>
  <si>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</si>
  <si>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</si>
  <si>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</si>
  <si>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</si>
  <si>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</si>
  <si>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</si>
  <si>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</si>
  <si>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</si>
  <si>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</si>
  <si>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</si>
  <si>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</si>
  <si>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</si>
  <si>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</si>
  <si>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</si>
  <si>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</si>
  <si>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</si>
  <si>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</si>
  <si>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</si>
  <si>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</si>
  <si>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</si>
  <si>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</si>
  <si>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</si>
  <si>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</si>
  <si>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</si>
  <si>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</si>
  <si>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</si>
  <si>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</si>
  <si>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</si>
  <si>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</si>
  <si>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</si>
  <si>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</si>
  <si>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</si>
  <si>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</si>
  <si>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</si>
  <si>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</si>
  <si>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</si>
  <si>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</si>
  <si>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</si>
  <si>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</si>
  <si>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</si>
  <si>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</si>
  <si>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</si>
  <si>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</si>
  <si>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</si>
  <si>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</si>
  <si>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</si>
  <si>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</si>
  <si>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</si>
  <si>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</si>
  <si>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</si>
  <si>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</si>
  <si>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</si>
  <si>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</si>
  <si>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</si>
  <si>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</si>
  <si>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</si>
  <si>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</si>
  <si>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</si>
  <si>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</si>
  <si>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</si>
  <si>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</si>
  <si>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</si>
  <si>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</si>
  <si>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</si>
  <si>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</si>
  <si>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</si>
  <si>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</si>
  <si>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</si>
  <si>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</si>
  <si>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</si>
  <si>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</si>
  <si>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</si>
  <si>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</si>
  <si>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</si>
  <si>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</si>
  <si>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</si>
  <si>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</si>
  <si>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</si>
  <si>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</si>
  <si>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</si>
  <si>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</si>
  <si>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</si>
  <si>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</si>
  <si>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</si>
  <si>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</si>
  <si>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</si>
  <si>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</si>
  <si>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</si>
  <si>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</si>
  <si>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</si>
  <si>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</si>
  <si>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</si>
  <si>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</si>
  <si>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</si>
  <si>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</si>
  <si>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</si>
  <si>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</si>
  <si>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</si>
  <si>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</si>
  <si>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</si>
  <si>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</si>
  <si>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</si>
  <si>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</si>
  <si>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</si>
  <si>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</si>
  <si>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</si>
  <si>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</si>
  <si>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</si>
  <si>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</si>
  <si>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</si>
  <si>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</si>
  <si>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</si>
  <si>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</si>
  <si>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</si>
  <si>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</si>
  <si>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</si>
  <si>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</si>
  <si>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</si>
  <si>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</si>
  <si>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</si>
  <si>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</si>
  <si>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</si>
  <si>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</si>
  <si>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</si>
  <si>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</si>
  <si>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</si>
  <si>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</si>
  <si>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</si>
  <si>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</si>
  <si>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</si>
  <si>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</si>
  <si>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</si>
  <si>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</si>
  <si>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</si>
  <si>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</si>
  <si>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</si>
  <si>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</si>
  <si>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</si>
  <si>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</si>
  <si>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</si>
  <si>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</si>
  <si>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</si>
  <si>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</si>
  <si>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</si>
  <si>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</si>
  <si>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</si>
  <si>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</si>
  <si>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</si>
  <si>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</si>
  <si>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</si>
  <si>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</si>
  <si>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</si>
  <si>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</si>
  <si>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</si>
  <si>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</si>
  <si>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</si>
  <si>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</si>
  <si>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</si>
  <si>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</si>
  <si>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</si>
  <si>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</si>
  <si>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</si>
  <si>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</si>
  <si>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</si>
  <si>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</si>
  <si>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</si>
  <si>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</si>
  <si>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</si>
  <si>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</si>
  <si>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</si>
  <si>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</si>
  <si>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</si>
  <si>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</si>
  <si>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</si>
  <si>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</si>
  <si>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</si>
  <si>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</si>
  <si>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</si>
  <si>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</si>
  <si>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</si>
  <si>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</si>
  <si>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</si>
  <si>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</si>
  <si>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</si>
  <si>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</si>
  <si>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</si>
  <si>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</si>
  <si>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</si>
  <si>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</si>
  <si>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</si>
  <si>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</si>
  <si>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</si>
  <si>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</si>
  <si>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</si>
  <si>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</si>
  <si>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</si>
  <si>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</si>
  <si>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</si>
  <si>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</si>
  <si>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</si>
  <si>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</si>
  <si>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</si>
  <si>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</si>
  <si>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</si>
  <si>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</si>
  <si>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</si>
  <si>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</si>
  <si>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</si>
  <si>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</si>
  <si>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</si>
  <si>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</si>
  <si>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</si>
  <si>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</si>
  <si>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</si>
  <si>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</si>
  <si>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</si>
  <si>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</si>
  <si>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</si>
  <si>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</si>
  <si>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</si>
  <si>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</si>
  <si>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</si>
  <si>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</si>
  <si>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</si>
  <si>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</si>
  <si>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</si>
  <si>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</si>
  <si>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</si>
  <si>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</si>
  <si>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</si>
  <si>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</si>
  <si>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</si>
  <si>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</si>
  <si>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</si>
  <si>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</si>
  <si>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</si>
  <si>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</si>
  <si>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</si>
  <si>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</si>
  <si>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</si>
  <si>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</si>
  <si>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</si>
  <si>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</si>
  <si>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</si>
  <si>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</si>
  <si>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</si>
  <si>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</si>
  <si>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</si>
  <si>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</si>
  <si>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</si>
  <si>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</si>
  <si>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</si>
  <si>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</si>
  <si>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</si>
  <si>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</si>
  <si>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</si>
  <si>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</si>
  <si>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</si>
  <si>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</si>
  <si>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</si>
  <si>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</si>
  <si>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</si>
  <si>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</si>
  <si>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</si>
  <si>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</si>
  <si>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</si>
  <si>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</si>
  <si>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</si>
  <si>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</si>
  <si>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</si>
  <si>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</si>
  <si>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</si>
  <si>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</si>
  <si>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</si>
  <si>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</si>
  <si>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</si>
  <si>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</si>
  <si>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</si>
  <si>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</si>
  <si>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</si>
  <si>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</si>
  <si>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</si>
  <si>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</si>
  <si>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</si>
  <si>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</si>
  <si>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</si>
  <si>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</si>
  <si>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</si>
  <si>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</si>
  <si>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</si>
  <si>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</si>
  <si>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</si>
  <si>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</si>
  <si>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</si>
  <si>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</si>
  <si>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</si>
  <si>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</si>
  <si>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</si>
  <si>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</si>
  <si>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</si>
  <si>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</si>
  <si>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</si>
  <si>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</si>
  <si>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</si>
  <si>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</si>
  <si>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</si>
  <si>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</si>
  <si>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</si>
  <si>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</si>
  <si>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</si>
  <si>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</si>
  <si>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</si>
  <si>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</si>
  <si>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</si>
  <si>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</si>
  <si>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</si>
  <si>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</si>
  <si>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</si>
  <si>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</si>
  <si>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</si>
  <si>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</si>
  <si>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</si>
  <si>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</si>
  <si>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</si>
  <si>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</si>
  <si>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</si>
  <si>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</si>
  <si>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</si>
  <si>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</si>
  <si>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</si>
  <si>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</si>
  <si>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</si>
  <si>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</si>
  <si>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</si>
  <si>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</si>
  <si>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</si>
  <si>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</si>
  <si>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</si>
  <si>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</si>
  <si>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</si>
  <si>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</si>
  <si>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</si>
  <si>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</si>
  <si>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</si>
  <si>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</si>
  <si>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</si>
  <si>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</si>
  <si>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</si>
  <si>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</si>
  <si>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</si>
  <si>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</si>
  <si>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</si>
  <si>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</si>
  <si>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</si>
  <si>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</si>
  <si>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</si>
  <si>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</si>
  <si>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</si>
  <si>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</si>
  <si>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</si>
  <si>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</si>
  <si>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</si>
  <si>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</si>
  <si>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</si>
  <si>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</si>
  <si>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</si>
  <si>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</si>
  <si>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</si>
  <si>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</si>
  <si>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</si>
  <si>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</si>
  <si>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</si>
  <si>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</si>
  <si>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</si>
  <si>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</si>
  <si>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</si>
  <si>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</si>
  <si>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</si>
  <si>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</si>
  <si>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</si>
  <si>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</si>
  <si>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</si>
  <si>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</si>
  <si>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</si>
  <si>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</si>
  <si>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</si>
  <si>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</si>
  <si>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</si>
  <si>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</si>
  <si>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</si>
  <si>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</si>
  <si>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</si>
  <si>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</si>
  <si>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</si>
  <si>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</si>
  <si>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</si>
  <si>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</si>
  <si>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</si>
  <si>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</si>
  <si>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</si>
  <si>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</si>
  <si>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</si>
  <si>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</si>
  <si>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</si>
  <si>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</si>
  <si>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</si>
  <si>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</si>
  <si>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</si>
  <si>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</si>
  <si>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</si>
  <si>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</si>
  <si>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</si>
  <si>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</si>
  <si>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</si>
  <si>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</si>
  <si>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</si>
  <si>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</si>
  <si>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</si>
  <si>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</si>
  <si>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</si>
  <si>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</si>
  <si>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</si>
  <si>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</si>
  <si>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</si>
  <si>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</si>
  <si>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</si>
  <si>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</si>
  <si>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</si>
  <si>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</si>
  <si>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</si>
  <si>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</si>
  <si>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</si>
  <si>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</si>
  <si>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</si>
  <si>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</si>
  <si>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</si>
  <si>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</si>
  <si>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</si>
  <si>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</si>
  <si>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</si>
  <si>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</si>
  <si>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</si>
  <si>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</si>
  <si>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</si>
  <si>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</si>
  <si>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</si>
  <si>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</si>
  <si>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</si>
  <si>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</si>
  <si>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</si>
  <si>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</si>
  <si>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</si>
  <si>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</si>
  <si>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</si>
  <si>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</si>
  <si>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</si>
  <si>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</si>
  <si>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</si>
  <si>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</si>
  <si>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</si>
  <si>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</si>
  <si>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</si>
  <si>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</si>
  <si>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</si>
  <si>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</si>
  <si>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</si>
  <si>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</si>
  <si>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</si>
  <si>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</si>
  <si>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</si>
  <si>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</si>
  <si>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</si>
  <si>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</si>
  <si>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</si>
  <si>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</si>
  <si>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</si>
  <si>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</si>
  <si>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</si>
  <si>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</si>
  <si>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</si>
  <si>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</si>
  <si>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</si>
  <si>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</si>
  <si>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</si>
  <si>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</si>
  <si>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</si>
  <si>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</si>
  <si>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</si>
  <si>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</si>
  <si>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</si>
  <si>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</si>
  <si>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</si>
  <si>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</si>
  <si>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</si>
  <si>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</si>
  <si>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</si>
  <si>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</si>
  <si>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</si>
  <si>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</si>
  <si>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</si>
  <si>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</si>
  <si>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</si>
  <si>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</si>
  <si>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</si>
  <si>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</si>
  <si>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</si>
  <si>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</si>
  <si>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</si>
  <si>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</si>
  <si>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</si>
  <si>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</si>
  <si>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</si>
  <si>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</si>
  <si>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</si>
  <si>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</si>
  <si>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</si>
  <si>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</si>
  <si>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</si>
  <si>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</si>
  <si>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</si>
  <si>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</si>
  <si>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</si>
  <si>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</si>
  <si>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</si>
  <si>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</si>
  <si>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</si>
  <si>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</si>
  <si>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</si>
  <si>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</si>
  <si>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</si>
  <si>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</si>
  <si>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</si>
  <si>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</si>
  <si>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</si>
  <si>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</si>
  <si>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</si>
  <si>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</si>
  <si>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</si>
  <si>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</si>
  <si>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</si>
  <si>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</si>
  <si>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</si>
  <si>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</si>
  <si>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</si>
  <si>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</si>
  <si>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</si>
  <si>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</si>
  <si>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</si>
  <si>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</si>
  <si>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</si>
  <si>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</si>
  <si>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</si>
  <si>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</si>
  <si>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</si>
  <si>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</si>
  <si>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</si>
  <si>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</si>
  <si>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</si>
  <si>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</si>
  <si>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</si>
  <si>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</si>
  <si>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</si>
  <si>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</si>
  <si>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</si>
  <si>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</si>
  <si>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</si>
  <si>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</si>
  <si>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</si>
  <si>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</si>
  <si>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</si>
  <si>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</si>
  <si>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</si>
  <si>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</si>
  <si>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</si>
  <si>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</si>
  <si>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</si>
  <si>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</si>
  <si>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</si>
  <si>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</si>
  <si>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</si>
  <si>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</si>
  <si>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</si>
  <si>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</si>
  <si>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</si>
  <si>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</si>
  <si>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</si>
  <si>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</si>
  <si>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</si>
  <si>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</si>
  <si>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</si>
  <si>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</si>
  <si>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</si>
  <si>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</si>
  <si>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</si>
  <si>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</si>
  <si>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</si>
  <si>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</si>
  <si>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</si>
  <si>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</si>
  <si>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</si>
  <si>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</si>
  <si>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</si>
  <si>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</si>
  <si>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</si>
  <si>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</si>
  <si>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</si>
  <si>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</si>
  <si>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</si>
  <si>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</si>
  <si>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</si>
  <si>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</si>
  <si>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</si>
  <si>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</si>
  <si>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</si>
  <si>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</si>
  <si>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</si>
  <si>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</si>
  <si>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</si>
  <si>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</si>
  <si>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</si>
  <si>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</si>
  <si>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</si>
  <si>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</si>
  <si>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</si>
  <si>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</si>
  <si>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</si>
  <si>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</si>
  <si>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</si>
  <si>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</si>
  <si>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</si>
  <si>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</si>
  <si>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</si>
  <si>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</si>
  <si>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</si>
  <si>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</si>
  <si>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</si>
  <si>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</si>
  <si>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</si>
  <si>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</si>
  <si>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</si>
  <si>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</si>
  <si>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</si>
  <si>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</si>
  <si>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</si>
  <si>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</si>
  <si>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</si>
  <si>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</si>
  <si>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</si>
  <si>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</si>
  <si>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</si>
  <si>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</si>
  <si>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</si>
  <si>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</si>
  <si>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</si>
  <si>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</si>
  <si>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</si>
  <si>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</si>
  <si>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</si>
  <si>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</si>
  <si>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</si>
  <si>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</si>
  <si>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</si>
  <si>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</si>
  <si>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</si>
  <si>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</si>
  <si>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</si>
  <si>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</si>
  <si>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</si>
  <si>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</si>
  <si>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</si>
  <si>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</si>
  <si>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</si>
  <si>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</si>
  <si>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</si>
  <si>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</si>
  <si>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</si>
  <si>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</si>
  <si>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</si>
  <si>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</si>
  <si>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</si>
  <si>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</si>
  <si>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</si>
  <si>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</si>
  <si>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</si>
  <si>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</si>
  <si>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</si>
  <si>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</si>
  <si>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</si>
  <si>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</si>
  <si>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</si>
  <si>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</si>
  <si>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</si>
  <si>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</si>
  <si>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</si>
  <si>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</si>
  <si>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</si>
  <si>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</si>
  <si>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</si>
  <si>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</si>
  <si>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</si>
  <si>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</si>
  <si>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</si>
  <si>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</si>
  <si>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</si>
  <si>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</si>
  <si>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</si>
  <si>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</si>
  <si>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</si>
  <si>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</si>
  <si>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</si>
  <si>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</si>
  <si>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</si>
  <si>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</si>
  <si>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</si>
  <si>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</si>
  <si>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</si>
  <si>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</si>
  <si>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</si>
  <si>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</si>
  <si>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</si>
  <si>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</si>
  <si>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</si>
  <si>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</si>
  <si>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</si>
  <si>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</si>
  <si>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</si>
  <si>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</si>
  <si>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</si>
  <si>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</si>
  <si>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</si>
  <si>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</si>
  <si>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</si>
  <si>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</si>
  <si>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</si>
  <si>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</si>
  <si>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</si>
  <si>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</si>
  <si>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</si>
  <si>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</si>
  <si>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</si>
  <si>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</si>
  <si>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</si>
  <si>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</si>
  <si>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</si>
  <si>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</si>
  <si>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</si>
  <si>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</si>
  <si>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</si>
  <si>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</si>
  <si>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</si>
  <si>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</si>
  <si>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</si>
  <si>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</si>
  <si>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</si>
  <si>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</si>
  <si>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</si>
  <si>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</si>
  <si>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</si>
  <si>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</si>
  <si>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</si>
  <si>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</si>
  <si>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</si>
  <si>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</si>
  <si>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</si>
  <si>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</si>
  <si>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</si>
  <si>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</si>
  <si>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</si>
  <si>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</si>
  <si>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</si>
  <si>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</si>
  <si>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</si>
  <si>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</si>
  <si>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</si>
  <si>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</si>
  <si>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</si>
  <si>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</si>
  <si>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</si>
  <si>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</si>
  <si>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</si>
  <si>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</si>
  <si>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</si>
  <si>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</si>
  <si>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</si>
  <si>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</si>
  <si>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</si>
  <si>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</si>
  <si>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</si>
  <si>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</si>
  <si>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</si>
  <si>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</si>
  <si>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</si>
  <si>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</si>
  <si>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</si>
  <si>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</si>
  <si>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</si>
  <si>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</si>
  <si>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</si>
  <si>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</si>
  <si>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</si>
  <si>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</si>
  <si>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</si>
  <si>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</si>
  <si>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</si>
  <si>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</si>
  <si>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</si>
  <si>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</si>
  <si>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</si>
  <si>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</si>
  <si>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</si>
  <si>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</si>
  <si>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</si>
  <si>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</si>
  <si>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</si>
  <si>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</si>
  <si>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</si>
  <si>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</si>
  <si>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</si>
  <si>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</si>
  <si>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</si>
  <si>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</si>
  <si>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</si>
  <si>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</si>
  <si>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</si>
  <si>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</si>
  <si>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</si>
  <si>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</si>
  <si>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</si>
  <si>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</si>
  <si>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</si>
  <si>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</si>
  <si>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</si>
  <si>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</si>
  <si>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</si>
  <si>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</si>
  <si>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</si>
  <si>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</si>
  <si>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</si>
  <si>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</si>
  <si>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</si>
  <si>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</si>
  <si>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</si>
  <si>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</si>
  <si>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</si>
  <si>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</si>
  <si>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</si>
  <si>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</si>
  <si>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</si>
  <si>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</si>
  <si>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</si>
  <si>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</si>
  <si>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</si>
  <si>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</si>
  <si>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</si>
  <si>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</si>
  <si>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</si>
  <si>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</si>
  <si>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</si>
  <si>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</si>
  <si>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</si>
  <si>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</si>
  <si>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</si>
  <si>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</si>
  <si>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</si>
  <si>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</si>
  <si>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</si>
  <si>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</si>
  <si>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</si>
  <si>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</si>
  <si>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</si>
  <si>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</si>
  <si>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</si>
  <si>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</si>
  <si>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</si>
  <si>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</si>
  <si>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</si>
  <si>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</si>
  <si>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</si>
  <si>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</si>
  <si>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</si>
  <si>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</si>
  <si>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</si>
  <si>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</si>
  <si>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</si>
  <si>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</si>
  <si>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</si>
  <si>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</si>
  <si>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</si>
  <si>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</si>
  <si>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</si>
  <si>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</si>
  <si>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</si>
  <si>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</si>
  <si>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</si>
  <si>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</si>
  <si>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</si>
  <si>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</si>
  <si>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</si>
  <si>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</si>
  <si>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</si>
  <si>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</si>
  <si>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</si>
  <si>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</si>
  <si>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</si>
  <si>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</si>
  <si>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</si>
  <si>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</si>
  <si>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</si>
  <si>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</si>
  <si>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</si>
  <si>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</si>
  <si>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</si>
  <si>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</si>
  <si>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</si>
  <si>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</si>
  <si>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</si>
  <si>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</si>
  <si>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</si>
  <si>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</si>
  <si>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</si>
  <si>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</si>
  <si>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</si>
  <si>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</si>
  <si>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</si>
  <si>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</si>
  <si>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</si>
  <si>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</si>
  <si>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</si>
  <si>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</si>
  <si>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</si>
  <si>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</si>
  <si>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</si>
  <si>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</si>
  <si>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</si>
  <si>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</si>
  <si>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</si>
  <si>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</si>
  <si>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</si>
  <si>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</si>
  <si>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</si>
  <si>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</si>
  <si>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</si>
  <si>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</si>
  <si>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</si>
  <si>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</si>
  <si>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</si>
  <si>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</si>
  <si>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</si>
  <si>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</si>
  <si>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</si>
  <si>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</si>
  <si>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</si>
  <si>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</si>
  <si>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</si>
  <si>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</si>
  <si>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</si>
  <si>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</si>
  <si>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</si>
  <si>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</si>
  <si>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</si>
  <si>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</si>
  <si>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</si>
  <si>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</si>
  <si>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</si>
  <si>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</si>
  <si>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</si>
  <si>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</si>
  <si>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</si>
  <si>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</si>
  <si>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</si>
  <si>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</si>
  <si>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</si>
  <si>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</si>
  <si>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</si>
  <si>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</si>
  <si>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</si>
  <si>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</si>
  <si>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</si>
  <si>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</si>
  <si>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</si>
  <si>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</si>
  <si>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</si>
  <si>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</si>
  <si>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</si>
  <si>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</si>
  <si>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</si>
  <si>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</si>
  <si>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</si>
  <si>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</si>
  <si>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</si>
  <si>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</si>
  <si>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</si>
  <si>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</si>
  <si>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</si>
  <si>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</si>
  <si>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</si>
  <si>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</si>
  <si>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</si>
  <si>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</si>
  <si>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</si>
  <si>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</si>
  <si>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</si>
  <si>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</si>
  <si>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</si>
  <si>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</si>
  <si>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</si>
  <si>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</si>
  <si>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</si>
  <si>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</si>
  <si>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</si>
  <si>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</si>
  <si>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</si>
  <si>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</si>
  <si>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</si>
  <si>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</si>
  <si>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</si>
  <si>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</si>
  <si>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</si>
  <si>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</si>
  <si>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</si>
  <si>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</si>
  <si>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</si>
  <si>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</si>
  <si>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</si>
  <si>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</si>
  <si>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</si>
  <si>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</si>
  <si>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</si>
  <si>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</si>
  <si>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</si>
  <si>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</si>
  <si>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</si>
  <si>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</si>
  <si>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</si>
  <si>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</si>
  <si>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</si>
  <si>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</si>
  <si>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</si>
  <si>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</si>
  <si>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</si>
  <si>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</si>
  <si>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</si>
  <si>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</si>
  <si>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</si>
  <si>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</si>
  <si>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</si>
  <si>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</si>
  <si>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</si>
  <si>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</si>
  <si>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</si>
  <si>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</si>
  <si>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</si>
  <si>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</si>
  <si>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</si>
  <si>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</si>
  <si>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</si>
  <si>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</si>
  <si>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</si>
  <si>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</si>
  <si>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</si>
  <si>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</si>
  <si>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</si>
  <si>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</si>
  <si>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</si>
  <si>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</si>
  <si>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</si>
  <si>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</si>
  <si>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</si>
  <si>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</si>
  <si>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</si>
  <si>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</si>
  <si>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</si>
  <si>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</si>
  <si>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</si>
  <si>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</si>
  <si>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</si>
  <si>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</si>
  <si>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</si>
  <si>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</si>
  <si>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</si>
  <si>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</si>
  <si>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</si>
  <si>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</si>
  <si>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</si>
  <si>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</si>
  <si>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</si>
  <si>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</si>
  <si>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</si>
  <si>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</si>
  <si>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</si>
  <si>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</si>
  <si>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</si>
  <si>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</si>
  <si>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</si>
  <si>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</si>
  <si>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</si>
  <si>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</si>
  <si>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</si>
  <si>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</si>
  <si>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</si>
  <si>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</si>
  <si>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</si>
  <si>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</si>
  <si>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</si>
  <si>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</si>
  <si>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</si>
  <si>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</si>
  <si>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</si>
  <si>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</si>
  <si>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</si>
  <si>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</si>
  <si>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</si>
  <si>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</si>
  <si>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</si>
  <si>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</si>
  <si>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</si>
  <si>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</si>
  <si>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</si>
  <si>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</si>
  <si>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</si>
  <si>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</si>
  <si>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</si>
  <si>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</si>
  <si>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</si>
  <si>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</si>
  <si>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</si>
  <si>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</si>
  <si>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</si>
  <si>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</si>
  <si>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</si>
  <si>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</si>
  <si>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</si>
  <si>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</si>
  <si>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</si>
  <si>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</si>
  <si>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</si>
  <si>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</si>
  <si>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</si>
  <si>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</si>
  <si>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</si>
  <si>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</si>
  <si>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</si>
  <si>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</si>
  <si>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</si>
  <si>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</si>
  <si>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</si>
  <si>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</si>
  <si>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</si>
  <si>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</si>
  <si>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</si>
  <si>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</si>
  <si>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</si>
  <si>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</si>
  <si>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</si>
  <si>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</si>
  <si>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</si>
  <si>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</si>
  <si>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</si>
  <si>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</si>
  <si>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</si>
  <si>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</si>
  <si>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</si>
  <si>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</si>
  <si>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</si>
  <si>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</si>
  <si>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</si>
  <si>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</si>
  <si>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</si>
  <si>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</si>
  <si>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</si>
  <si>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</si>
  <si>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</si>
  <si>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</si>
  <si>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</si>
  <si>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</si>
  <si>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</si>
  <si>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</si>
  <si>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</si>
  <si>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</si>
  <si>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</si>
  <si>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</si>
  <si>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</si>
  <si>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</si>
  <si>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</si>
  <si>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</si>
  <si>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</si>
  <si>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</si>
  <si>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</si>
  <si>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</si>
  <si>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</si>
  <si>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</si>
  <si>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</si>
  <si>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</si>
  <si>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</si>
  <si>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</si>
  <si>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</si>
  <si>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</si>
  <si>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</si>
  <si>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</si>
  <si>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</si>
  <si>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</si>
  <si>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</si>
  <si>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</si>
  <si>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</si>
  <si>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</si>
  <si>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</si>
  <si>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</si>
  <si>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</si>
  <si>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</si>
  <si>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</si>
  <si>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</si>
  <si>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</si>
  <si>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</si>
  <si>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</si>
  <si>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</si>
  <si>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</si>
  <si>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</si>
  <si>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</si>
  <si>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</si>
  <si>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</si>
  <si>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</si>
  <si>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</si>
  <si>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</si>
  <si>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</si>
  <si>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</si>
  <si>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</si>
  <si>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</si>
  <si>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</si>
  <si>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</si>
  <si>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</si>
  <si>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</si>
  <si>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</si>
  <si>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</si>
  <si>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</si>
  <si>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</si>
  <si>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</si>
  <si>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</si>
  <si>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</si>
  <si>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</si>
  <si>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</si>
  <si>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</si>
  <si>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</si>
  <si>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</si>
  <si>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</si>
  <si>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</si>
  <si>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</si>
  <si>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</si>
  <si>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</si>
  <si>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</si>
  <si>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</si>
  <si>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</si>
  <si>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</si>
  <si>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</si>
  <si>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</si>
  <si>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</si>
  <si>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</si>
  <si>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</si>
  <si>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</si>
  <si>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</si>
  <si>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</si>
  <si>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</si>
  <si>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</si>
  <si>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</si>
  <si>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</si>
  <si>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</si>
  <si>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</si>
  <si>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</si>
  <si>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</si>
  <si>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</si>
  <si>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</si>
  <si>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</si>
  <si>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</si>
  <si>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</si>
  <si>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</si>
  <si>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</si>
  <si>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</si>
  <si>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</si>
  <si>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</si>
  <si>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</si>
  <si>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</si>
  <si>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</si>
  <si>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</si>
  <si>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</si>
  <si>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</si>
  <si>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</si>
  <si>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</si>
  <si>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</si>
  <si>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</si>
  <si>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</si>
  <si>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</si>
  <si>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</si>
  <si>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</si>
  <si>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</si>
  <si>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</si>
  <si>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</si>
  <si>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</si>
  <si>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</si>
  <si>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</si>
  <si>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</si>
  <si>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</si>
  <si>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</si>
  <si>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</si>
  <si>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</si>
  <si>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</si>
  <si>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</si>
  <si>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</si>
  <si>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</si>
  <si>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</si>
  <si>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</si>
  <si>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</si>
  <si>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</si>
  <si>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</si>
  <si>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</si>
  <si>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</si>
  <si>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</si>
  <si>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</si>
  <si>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</si>
  <si>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</si>
  <si>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</si>
  <si>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</si>
  <si>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</si>
  <si>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</si>
  <si>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</si>
  <si>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</si>
  <si>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</si>
  <si>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</si>
  <si>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</si>
  <si>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</si>
  <si>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</si>
  <si>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</si>
  <si>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</si>
  <si>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</si>
  <si>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</si>
  <si>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</si>
  <si>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</si>
  <si>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</si>
  <si>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</si>
  <si>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</si>
  <si>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</si>
  <si>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</si>
  <si>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</si>
  <si>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</si>
  <si>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</si>
  <si>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</si>
  <si>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</si>
  <si>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</si>
  <si>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</si>
  <si>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</si>
  <si>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</si>
  <si>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</si>
  <si>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</si>
  <si>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</si>
  <si>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</si>
  <si>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</si>
  <si>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</si>
  <si>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</si>
  <si>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</si>
  <si>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</si>
  <si>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</si>
  <si>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</si>
  <si>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</si>
  <si>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</si>
  <si>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</si>
  <si>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</si>
  <si>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</si>
  <si>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</si>
  <si>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</si>
  <si>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</si>
  <si>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</si>
  <si>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</si>
  <si>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</si>
  <si>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</si>
  <si>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</si>
  <si>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</si>
  <si>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</si>
  <si>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</si>
  <si>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</si>
  <si>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</si>
  <si>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</si>
  <si>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</si>
  <si>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</si>
  <si>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</si>
  <si>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</si>
  <si>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</si>
  <si>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</si>
  <si>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</si>
  <si>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</si>
  <si>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</si>
  <si>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</si>
  <si>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</si>
  <si>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</si>
  <si>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</si>
  <si>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</si>
  <si>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</si>
  <si>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</si>
  <si>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</si>
  <si>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</si>
  <si>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</si>
  <si>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</si>
  <si>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</si>
  <si>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</si>
  <si>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</si>
  <si>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</si>
  <si>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</si>
  <si>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</si>
  <si>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</si>
  <si>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</si>
  <si>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</si>
  <si>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</si>
  <si>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</si>
  <si>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</si>
  <si>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</si>
  <si>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</si>
  <si>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</si>
  <si>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</si>
  <si>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</si>
  <si>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</si>
  <si>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</si>
  <si>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</si>
  <si>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</si>
  <si>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</si>
  <si>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</si>
  <si>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</si>
  <si>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</si>
  <si>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</si>
  <si>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</si>
  <si>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</si>
  <si>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</si>
  <si>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</si>
  <si>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</si>
  <si>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</si>
  <si>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</si>
  <si>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</si>
  <si>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</si>
  <si>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</si>
  <si>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</si>
  <si>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</si>
  <si>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</si>
  <si>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</si>
  <si>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</si>
  <si>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</si>
  <si>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</si>
  <si>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</si>
  <si>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</si>
  <si>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</si>
  <si>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</si>
  <si>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</si>
  <si>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</si>
  <si>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</si>
  <si>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</si>
  <si>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</si>
  <si>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</si>
  <si>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</si>
  <si>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</si>
  <si>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</si>
  <si>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</si>
  <si>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</si>
  <si>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</si>
  <si>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</si>
  <si>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</si>
  <si>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</si>
  <si>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</si>
  <si>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</si>
  <si>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</si>
  <si>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</si>
  <si>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</si>
  <si>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</si>
  <si>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</si>
  <si>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</si>
  <si>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</si>
  <si>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</si>
  <si>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</si>
  <si>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</si>
  <si>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</si>
  <si>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</si>
  <si>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</si>
  <si>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</si>
  <si>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</si>
  <si>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</si>
  <si>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</si>
  <si>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</si>
  <si>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</si>
  <si>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</si>
  <si>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</si>
  <si>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</si>
  <si>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</si>
  <si>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</si>
  <si>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</si>
  <si>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</si>
  <si>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</si>
  <si>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</si>
  <si>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</si>
  <si>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</si>
  <si>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</si>
  <si>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</si>
  <si>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</si>
  <si>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</si>
  <si>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</si>
  <si>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</si>
  <si>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</si>
  <si>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</si>
  <si>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</si>
  <si>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</si>
  <si>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</si>
  <si>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</si>
  <si>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</si>
  <si>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</si>
  <si>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</si>
  <si>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</si>
  <si>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</si>
  <si>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</si>
  <si>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</si>
  <si>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</si>
  <si>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</si>
  <si>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</si>
  <si>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</si>
  <si>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</si>
  <si>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</si>
  <si>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</si>
  <si>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</si>
  <si>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</si>
  <si>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</si>
  <si>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</si>
  <si>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</si>
  <si>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</si>
  <si>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</si>
  <si>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</si>
  <si>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</si>
  <si>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</si>
  <si>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</si>
  <si>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</si>
  <si>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</si>
  <si>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</si>
  <si>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</si>
  <si>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</si>
  <si>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</si>
  <si>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</si>
  <si>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</si>
  <si>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</si>
  <si>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</si>
  <si>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</si>
  <si>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</si>
  <si>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</si>
  <si>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</si>
  <si>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</si>
  <si>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</si>
  <si>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</si>
  <si>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</si>
  <si>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</si>
  <si>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</si>
  <si>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</si>
  <si>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</si>
  <si>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</si>
  <si>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</si>
  <si>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</si>
  <si>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</si>
  <si>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</si>
  <si>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</si>
  <si>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</si>
  <si>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</si>
  <si>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</si>
  <si>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</si>
  <si>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</si>
  <si>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</si>
  <si>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</si>
  <si>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</si>
  <si>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</si>
  <si>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</si>
  <si>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</si>
  <si>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</si>
  <si>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</si>
  <si>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</si>
  <si>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</si>
  <si>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</si>
  <si>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</si>
  <si>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</si>
  <si>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</si>
  <si>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</si>
  <si>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</si>
  <si>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</si>
  <si>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</si>
  <si>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</si>
  <si>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</si>
  <si>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</si>
  <si>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</si>
  <si>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</si>
  <si>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</si>
  <si>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</si>
  <si>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</si>
  <si>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</si>
  <si>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</si>
  <si>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</si>
  <si>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</si>
  <si>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</si>
  <si>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</si>
  <si>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</si>
  <si>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</si>
  <si>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</si>
  <si>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</si>
  <si>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</si>
  <si>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</si>
  <si>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</si>
  <si>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</si>
  <si>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</si>
  <si>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</si>
  <si>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</si>
  <si>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</si>
  <si>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</si>
  <si>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</si>
  <si>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</si>
  <si>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</si>
  <si>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</si>
  <si>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</si>
  <si>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</si>
  <si>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</si>
  <si>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</si>
  <si>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</si>
  <si>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</si>
  <si>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</si>
  <si>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</si>
  <si>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</si>
  <si>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</si>
  <si>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</si>
  <si>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</si>
  <si>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</si>
  <si>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</si>
  <si>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</si>
  <si>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</si>
  <si>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</si>
  <si>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</si>
  <si>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</si>
  <si>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</si>
  <si>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</si>
  <si>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</si>
  <si>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</si>
  <si>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</si>
  <si>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</si>
  <si>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</si>
  <si>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</si>
  <si>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</si>
  <si>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</si>
  <si>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</si>
  <si>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</si>
  <si>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</si>
  <si>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</si>
  <si>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</si>
  <si>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</si>
  <si>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</si>
  <si>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</si>
  <si>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</si>
  <si>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</si>
  <si>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</si>
  <si>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</si>
  <si>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</si>
  <si>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</si>
  <si>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</si>
  <si>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</si>
  <si>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</si>
  <si>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</si>
  <si>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</si>
  <si>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</si>
  <si>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</si>
  <si>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</si>
  <si>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</si>
  <si>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</si>
  <si>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</si>
  <si>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</si>
  <si>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</si>
  <si>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</si>
  <si>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</si>
  <si>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</si>
  <si>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</si>
  <si>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</si>
  <si>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</si>
  <si>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</si>
  <si>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</si>
  <si>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</si>
  <si>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</si>
  <si>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</si>
  <si>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</si>
  <si>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</si>
  <si>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</si>
  <si>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</si>
  <si>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</si>
  <si>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</si>
  <si>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</si>
  <si>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</si>
  <si>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</si>
  <si>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</si>
  <si>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</si>
  <si>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</si>
  <si>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</si>
  <si>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</si>
  <si>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</si>
  <si>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</si>
  <si>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</si>
  <si>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</si>
  <si>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</si>
  <si>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</si>
  <si>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</si>
  <si>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</si>
  <si>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</si>
  <si>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</si>
  <si>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</si>
  <si>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</si>
  <si>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</si>
  <si>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</si>
  <si>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</si>
  <si>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</si>
  <si>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</si>
  <si>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</si>
  <si>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</si>
  <si>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</si>
  <si>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</si>
  <si>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</si>
  <si>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</si>
  <si>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</si>
  <si>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</si>
  <si>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</si>
  <si>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</si>
  <si>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</si>
  <si>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</si>
  <si>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</si>
  <si>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</si>
  <si>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</si>
  <si>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</si>
  <si>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</si>
  <si>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</si>
  <si>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</si>
  <si>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</si>
  <si>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</si>
  <si>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</si>
  <si>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</si>
  <si>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</si>
  <si>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</si>
  <si>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</si>
  <si>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</si>
  <si>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</si>
  <si>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</si>
  <si>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</si>
  <si>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</si>
  <si>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</si>
  <si>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</si>
  <si>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</si>
  <si>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</si>
  <si>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</si>
  <si>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</si>
  <si>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</si>
  <si>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</si>
  <si>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</si>
  <si>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</si>
  <si>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</si>
  <si>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</si>
  <si>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</si>
  <si>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</si>
  <si>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</si>
  <si>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</si>
  <si>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</si>
  <si>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</si>
  <si>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</si>
  <si>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</si>
  <si>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</si>
  <si>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</si>
  <si>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</si>
  <si>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</si>
  <si>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</si>
  <si>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</si>
  <si>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</si>
  <si>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</si>
  <si>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</si>
  <si>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</si>
  <si>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</si>
  <si>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</si>
  <si>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</si>
  <si>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</si>
  <si>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</si>
  <si>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</si>
  <si>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</si>
  <si>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</si>
  <si>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</si>
  <si>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</si>
  <si>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</si>
  <si>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</si>
  <si>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</si>
  <si>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</si>
  <si>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</si>
  <si>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</si>
  <si>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</si>
  <si>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</si>
  <si>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</si>
  <si>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</si>
  <si>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</si>
  <si>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</si>
  <si>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</si>
  <si>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</si>
  <si>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</si>
  <si>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</si>
  <si>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</si>
  <si>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</si>
  <si>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</si>
  <si>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</si>
  <si>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</si>
  <si>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</si>
  <si>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</si>
  <si>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</si>
  <si>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</si>
  <si>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</si>
  <si>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</si>
  <si>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</si>
  <si>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</si>
  <si>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</si>
  <si>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</si>
  <si>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</si>
  <si>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</si>
  <si>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</si>
  <si>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</si>
  <si>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</si>
  <si>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</si>
  <si>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</si>
  <si>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</si>
  <si>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</si>
  <si>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</si>
  <si>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</si>
  <si>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</si>
  <si>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</si>
  <si>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</si>
  <si>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</si>
  <si>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</si>
  <si>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</si>
  <si>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</si>
  <si>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</si>
  <si>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</si>
  <si>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</si>
  <si>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</si>
  <si>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</si>
  <si>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</si>
  <si>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</si>
  <si>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</si>
  <si>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</si>
  <si>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</si>
  <si>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</si>
  <si>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</si>
  <si>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</si>
  <si>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</si>
  <si>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</si>
  <si>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</si>
  <si>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</si>
  <si>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</si>
  <si>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</si>
  <si>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</si>
  <si>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</si>
  <si>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</si>
  <si>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</si>
  <si>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</si>
  <si>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</si>
  <si>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</si>
  <si>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</si>
  <si>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</si>
  <si>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</si>
  <si>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</si>
  <si>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</si>
  <si>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</si>
  <si>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</si>
  <si>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</si>
  <si>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</si>
  <si>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</si>
  <si>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</si>
  <si>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</si>
  <si>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</si>
  <si>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</si>
  <si>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</si>
  <si>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</si>
  <si>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</si>
  <si>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</si>
  <si>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</si>
  <si>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</si>
  <si>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</si>
  <si>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</si>
  <si>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</si>
  <si>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</si>
  <si>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</si>
  <si>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</si>
  <si>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</si>
  <si>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</si>
  <si>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</si>
  <si>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</si>
  <si>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</si>
  <si>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</si>
  <si>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</si>
  <si>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</si>
  <si>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</si>
  <si>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</si>
  <si>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</si>
  <si>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</si>
  <si>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</si>
  <si>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</si>
  <si>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</si>
  <si>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</si>
  <si>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</si>
  <si>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</si>
  <si>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</si>
  <si>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</si>
  <si>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</si>
  <si>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</si>
  <si>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</si>
  <si>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</si>
  <si>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</si>
  <si>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</si>
  <si>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</si>
  <si>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</si>
  <si>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</si>
  <si>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</si>
  <si>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</si>
  <si>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</si>
  <si>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</si>
  <si>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</si>
  <si>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</si>
  <si>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</si>
  <si>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</si>
  <si>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</si>
  <si>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</si>
  <si>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</si>
  <si>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</si>
  <si>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</si>
  <si>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</si>
  <si>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</si>
  <si>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</si>
  <si>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</si>
  <si>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</si>
  <si>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</si>
  <si>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</si>
  <si>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</si>
  <si>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</si>
  <si>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</si>
  <si>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</si>
  <si>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</si>
  <si>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</si>
  <si>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</si>
  <si>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</si>
  <si>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</si>
  <si>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</si>
  <si>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</si>
  <si>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</si>
  <si>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</si>
  <si>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</si>
  <si>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</si>
  <si>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</si>
  <si>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</si>
  <si>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</si>
  <si>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</si>
  <si>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</si>
  <si>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</si>
  <si>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</si>
  <si>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</si>
  <si>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</si>
  <si>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</si>
  <si>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</si>
  <si>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</si>
  <si>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</si>
  <si>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</si>
  <si>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</si>
  <si>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</si>
  <si>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</si>
  <si>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</si>
  <si>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</si>
  <si>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</si>
  <si>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</si>
  <si>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</si>
  <si>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</si>
  <si>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</si>
  <si>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</si>
  <si>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</si>
  <si>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</si>
  <si>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</si>
  <si>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</si>
  <si>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</si>
  <si>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</si>
  <si>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</si>
  <si>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</si>
  <si>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</si>
  <si>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</si>
  <si>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</si>
  <si>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</si>
  <si>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</si>
  <si>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</si>
  <si>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</si>
  <si>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</si>
  <si>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</si>
  <si>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</si>
  <si>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</si>
  <si>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</si>
  <si>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</si>
  <si>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</si>
  <si>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</si>
  <si>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</si>
  <si>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</si>
  <si>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</si>
  <si>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</si>
  <si>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</si>
  <si>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</si>
  <si>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</si>
  <si>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</si>
  <si>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</si>
  <si>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</si>
  <si>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</si>
  <si>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</si>
  <si>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</si>
  <si>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</si>
  <si>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</si>
  <si>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</si>
  <si>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</si>
  <si>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</si>
  <si>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</si>
  <si>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</si>
  <si>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</si>
  <si>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</si>
  <si>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</si>
  <si>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</si>
  <si>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</si>
  <si>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</si>
  <si>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</si>
  <si>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</si>
  <si>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</si>
  <si>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</si>
  <si>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</si>
  <si>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</si>
  <si>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</si>
  <si>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</si>
  <si>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</si>
  <si>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</si>
  <si>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</si>
  <si>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</si>
  <si>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</si>
  <si>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</si>
  <si>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</si>
  <si>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</si>
  <si>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</si>
  <si>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</si>
  <si>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</si>
  <si>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</si>
  <si>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</si>
  <si>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</si>
  <si>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</si>
  <si>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</si>
  <si>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</si>
  <si>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</si>
  <si>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</si>
  <si>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</si>
  <si>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</si>
  <si>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</si>
  <si>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</si>
  <si>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</si>
  <si>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</si>
  <si>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</si>
  <si>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</si>
  <si>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</si>
  <si>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</si>
  <si>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</si>
  <si>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</si>
  <si>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</si>
  <si>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</si>
  <si>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</si>
  <si>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</si>
  <si>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</si>
  <si>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</si>
  <si>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</si>
  <si>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</si>
  <si>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</si>
  <si>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</si>
  <si>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</si>
  <si>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</si>
  <si>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</si>
  <si>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</si>
  <si>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</si>
  <si>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</si>
  <si>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</si>
  <si>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</si>
  <si>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</si>
  <si>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</si>
  <si>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</si>
  <si>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</si>
  <si>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</si>
  <si>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</si>
  <si>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</si>
  <si>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</si>
  <si>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</si>
  <si>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</si>
  <si>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</si>
  <si>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</si>
  <si>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</si>
  <si>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</si>
  <si>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</si>
  <si>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</si>
  <si>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</si>
  <si>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</si>
  <si>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</si>
  <si>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</si>
  <si>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</si>
  <si>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</si>
  <si>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</si>
  <si>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</si>
  <si>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</si>
  <si>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</si>
  <si>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</si>
  <si>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</si>
  <si>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</si>
  <si>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</si>
  <si>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</si>
  <si>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</si>
  <si>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</si>
  <si>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</si>
  <si>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</si>
  <si>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</si>
  <si>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</si>
  <si>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</si>
  <si>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</si>
  <si>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</si>
  <si>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</si>
  <si>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</si>
  <si>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</si>
  <si>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</si>
  <si>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</si>
  <si>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</si>
  <si>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</si>
  <si>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</si>
  <si>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</si>
  <si>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</si>
  <si>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</si>
  <si>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</si>
  <si>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</si>
  <si>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</si>
  <si>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</si>
  <si>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</si>
  <si>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</si>
  <si>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</si>
  <si>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</si>
  <si>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</si>
  <si>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</si>
  <si>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</si>
  <si>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</si>
  <si>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</si>
  <si>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</si>
  <si>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</si>
  <si>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</si>
  <si>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</si>
  <si>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</si>
  <si>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</si>
  <si>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</si>
  <si>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</si>
  <si>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</si>
  <si>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</si>
  <si>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</si>
  <si>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</si>
  <si>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</si>
  <si>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</si>
  <si>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</si>
  <si>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</si>
  <si>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</si>
  <si>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</si>
  <si>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</si>
  <si>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</si>
  <si>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</si>
  <si>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</si>
  <si>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</si>
  <si>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</si>
  <si>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</si>
  <si>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</si>
  <si>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</si>
  <si>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</si>
  <si>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</si>
  <si>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</si>
  <si>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</si>
  <si>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</si>
  <si>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</si>
  <si>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</si>
  <si>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</si>
  <si>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</si>
  <si>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</si>
  <si>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</si>
  <si>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</si>
  <si>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</si>
  <si>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</si>
  <si>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</si>
  <si>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</si>
  <si>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</si>
  <si>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</si>
  <si>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</si>
  <si>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</si>
  <si>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</si>
  <si>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</si>
  <si>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</si>
  <si>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</si>
  <si>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</si>
  <si>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</si>
  <si>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</si>
  <si>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</si>
  <si>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</si>
  <si>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</si>
  <si>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</si>
  <si>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</si>
  <si>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</si>
  <si>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</si>
  <si>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</si>
  <si>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</si>
  <si>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</si>
  <si>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</si>
  <si>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</si>
  <si>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</si>
  <si>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</si>
  <si>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</si>
  <si>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</si>
  <si>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</si>
  <si>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</si>
  <si>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</si>
  <si>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</si>
  <si>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</si>
  <si>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</si>
  <si>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</si>
  <si>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</si>
  <si>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</si>
  <si>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</si>
  <si>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</si>
  <si>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</si>
  <si>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</si>
  <si>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</si>
  <si>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</si>
  <si>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</si>
  <si>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</si>
  <si>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</si>
  <si>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</si>
  <si>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</si>
  <si>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</si>
  <si>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</si>
  <si>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</si>
  <si>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</si>
  <si>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</si>
  <si>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</si>
  <si>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</si>
  <si>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</si>
  <si>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</si>
  <si>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</si>
  <si>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</si>
  <si>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</si>
  <si>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</si>
  <si>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</si>
  <si>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</si>
  <si>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</si>
  <si>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</si>
  <si>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</si>
  <si>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</si>
  <si>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</si>
  <si>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</si>
  <si>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</si>
  <si>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</si>
  <si>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</si>
  <si>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</si>
  <si>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</si>
  <si>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</si>
  <si>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</si>
  <si>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</si>
  <si>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</si>
  <si>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</si>
  <si>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</si>
  <si>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</si>
  <si>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</si>
  <si>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</si>
  <si>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</si>
  <si>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</si>
  <si>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</si>
  <si>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</si>
  <si>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</si>
  <si>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</si>
  <si>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</si>
  <si>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</si>
  <si>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</si>
  <si>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</si>
  <si>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</si>
  <si>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</si>
  <si>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</si>
  <si>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</si>
  <si>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</si>
  <si>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</si>
  <si>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</si>
  <si>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</si>
  <si>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</si>
  <si>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</si>
  <si>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</si>
  <si>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</si>
  <si>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</si>
  <si>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</si>
  <si>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</si>
  <si>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</si>
  <si>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</si>
  <si>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</si>
  <si>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</si>
  <si>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</si>
  <si>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</si>
  <si>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</si>
  <si>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</si>
  <si>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</si>
  <si>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</si>
  <si>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</si>
  <si>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</si>
  <si>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</si>
  <si>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</si>
  <si>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</si>
  <si>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</si>
  <si>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</si>
  <si>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</si>
  <si>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</si>
  <si>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</si>
  <si>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</si>
  <si>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</si>
  <si>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</si>
  <si>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</si>
  <si>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</si>
  <si>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</si>
  <si>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</si>
  <si>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</si>
  <si>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</si>
  <si>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</si>
  <si>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</si>
  <si>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</si>
  <si>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</si>
  <si>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</si>
  <si>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</si>
  <si>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</si>
  <si>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</si>
  <si>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</si>
  <si>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</si>
  <si>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</si>
  <si>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</si>
  <si>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</si>
  <si>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</si>
  <si>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</si>
  <si>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</si>
  <si>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</si>
  <si>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</si>
  <si>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</si>
  <si>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</si>
  <si>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</si>
  <si>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</si>
  <si>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</si>
  <si>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</si>
  <si>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</si>
  <si>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</si>
  <si>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</si>
  <si>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</si>
  <si>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</si>
  <si>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</si>
  <si>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</si>
  <si>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</si>
  <si>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</si>
  <si>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</si>
  <si>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</si>
  <si>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</si>
  <si>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</si>
  <si>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</si>
  <si>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</si>
  <si>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</si>
  <si>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</si>
  <si>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</si>
  <si>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</si>
  <si>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</si>
  <si>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</si>
  <si>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</si>
  <si>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</si>
  <si>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</si>
  <si>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</si>
  <si>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</si>
  <si>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</si>
  <si>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</si>
  <si>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</si>
  <si>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</si>
  <si>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</si>
  <si>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</si>
  <si>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</si>
  <si>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</si>
  <si>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</si>
  <si>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</si>
  <si>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</si>
  <si>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</si>
  <si>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</si>
  <si>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</si>
  <si>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</si>
  <si>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</si>
  <si>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</si>
  <si>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</si>
  <si>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</si>
  <si>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</si>
  <si>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</si>
  <si>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</si>
  <si>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</si>
  <si>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</si>
  <si>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</si>
  <si>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</si>
  <si>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</si>
  <si>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</si>
  <si>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</si>
  <si>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</si>
  <si>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</si>
  <si>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</si>
  <si>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</si>
  <si>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</si>
  <si>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</si>
  <si>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</si>
  <si>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</si>
  <si>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</si>
  <si>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</si>
  <si>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</si>
  <si>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</si>
  <si>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</si>
  <si>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</si>
  <si>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</si>
  <si>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</si>
  <si>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</si>
  <si>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</si>
  <si>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</si>
  <si>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</si>
  <si>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</si>
  <si>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</si>
  <si>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</si>
  <si>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</si>
  <si>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</si>
  <si>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</si>
  <si>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</si>
  <si>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</si>
  <si>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</si>
  <si>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</si>
  <si>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</si>
  <si>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</si>
  <si>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</si>
  <si>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</si>
  <si>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</si>
  <si>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</si>
  <si>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</si>
  <si>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</si>
  <si>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</si>
  <si>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</si>
  <si>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</si>
  <si>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</si>
  <si>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</si>
  <si>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</si>
  <si>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</si>
  <si>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</si>
  <si>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</si>
  <si>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</si>
  <si>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</si>
  <si>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</si>
  <si>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</si>
  <si>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</si>
  <si>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</si>
  <si>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</si>
  <si>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</si>
  <si>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</si>
  <si>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</si>
  <si>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</si>
  <si>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</si>
  <si>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</si>
  <si>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</si>
  <si>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</si>
  <si>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</si>
  <si>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</si>
  <si>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</si>
  <si>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</si>
  <si>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</si>
  <si>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</si>
  <si>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</si>
  <si>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</si>
  <si>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</si>
  <si>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</si>
  <si>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</si>
  <si>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</si>
  <si>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</si>
  <si>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</si>
  <si>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</si>
  <si>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</si>
  <si>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</si>
  <si>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</si>
  <si>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</si>
  <si>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</si>
  <si>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</si>
  <si>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</si>
  <si>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</si>
  <si>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</si>
  <si>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</si>
  <si>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</si>
  <si>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</si>
  <si>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</si>
  <si>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</si>
  <si>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</si>
  <si>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</si>
  <si>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</si>
  <si>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</si>
  <si>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</si>
  <si>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</si>
  <si>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</si>
  <si>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</si>
  <si>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</si>
  <si>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</si>
  <si>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</si>
  <si>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</si>
  <si>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</si>
  <si>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</si>
  <si>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</si>
  <si>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</si>
  <si>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</si>
  <si>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</si>
  <si>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</si>
  <si>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</si>
  <si>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</si>
  <si>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</si>
  <si>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</si>
  <si>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</si>
  <si>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</si>
  <si>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</si>
  <si>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</si>
  <si>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</si>
  <si>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</si>
  <si>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</si>
  <si>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</si>
  <si>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</si>
  <si>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</si>
  <si>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</si>
  <si>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</si>
  <si>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</si>
  <si>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</si>
  <si>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</si>
  <si>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</si>
  <si>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</si>
  <si>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</si>
  <si>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</si>
  <si>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</si>
  <si>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</si>
  <si>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</si>
  <si>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</si>
  <si>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</si>
  <si>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</si>
  <si>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</si>
  <si>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</si>
  <si>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</si>
  <si>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</si>
  <si>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</si>
  <si>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</si>
  <si>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</si>
  <si>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</si>
  <si>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</si>
  <si>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</si>
  <si>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</si>
  <si>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</si>
  <si>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</si>
  <si>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</si>
  <si>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</si>
  <si>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</si>
  <si>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</si>
  <si>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</si>
  <si>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</si>
  <si>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</si>
  <si>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</si>
  <si>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</si>
  <si>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</si>
  <si>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</si>
  <si>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</si>
  <si>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</si>
  <si>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</si>
  <si>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</si>
  <si>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</si>
  <si>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</si>
  <si>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</si>
  <si>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</si>
  <si>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</si>
  <si>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</si>
  <si>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</si>
  <si>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</si>
  <si>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</si>
  <si>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</si>
  <si>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</si>
  <si>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</si>
  <si>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</si>
  <si>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</si>
  <si>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</si>
  <si>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</si>
  <si>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</si>
  <si>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</si>
  <si>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</si>
  <si>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</si>
  <si>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</si>
  <si>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</si>
  <si>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</si>
  <si>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</si>
  <si>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</si>
  <si>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</si>
  <si>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</si>
  <si>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</si>
  <si>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</si>
  <si>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</si>
  <si>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</si>
  <si>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</si>
  <si>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</si>
  <si>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</si>
  <si>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</si>
  <si>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</si>
  <si>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</si>
  <si>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</si>
  <si>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</si>
  <si>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</si>
  <si>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</si>
  <si>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</si>
  <si>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</si>
  <si>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</si>
  <si>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</si>
  <si>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</si>
  <si>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</si>
  <si>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</si>
  <si>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</si>
  <si>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</si>
  <si>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</si>
  <si>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</si>
  <si>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</si>
  <si>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</si>
  <si>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</si>
  <si>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</si>
  <si>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</si>
  <si>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</si>
  <si>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</si>
  <si>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</si>
  <si>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</si>
  <si>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</si>
  <si>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</si>
  <si>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</si>
  <si>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</si>
  <si>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</si>
  <si>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</si>
  <si>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</si>
  <si>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</si>
  <si>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</si>
  <si>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</si>
  <si>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</si>
  <si>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</si>
  <si>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</si>
  <si>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</si>
  <si>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</si>
  <si>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</si>
  <si>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</si>
  <si>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</si>
  <si>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</si>
  <si>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</si>
  <si>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</si>
  <si>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</si>
  <si>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</si>
  <si>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</si>
  <si>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</si>
  <si>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</si>
  <si>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</si>
  <si>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</si>
  <si>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</si>
  <si>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</si>
  <si>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</si>
  <si>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</si>
  <si>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</si>
  <si>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</si>
  <si>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</si>
  <si>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</si>
  <si>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</si>
  <si>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</si>
  <si>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</si>
  <si>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</si>
  <si>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</si>
  <si>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</si>
  <si>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</si>
  <si>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</si>
  <si>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</si>
  <si>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</si>
  <si>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</si>
  <si>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</si>
  <si>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</si>
  <si>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</si>
  <si>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</si>
  <si>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</si>
  <si>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</si>
  <si>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</si>
  <si>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</si>
  <si>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</si>
  <si>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</si>
  <si>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</si>
  <si>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</si>
  <si>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</si>
  <si>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</si>
  <si>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</si>
  <si>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</si>
  <si>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</si>
  <si>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</si>
  <si>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</si>
  <si>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</si>
  <si>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</si>
  <si>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</si>
  <si>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</si>
  <si>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</si>
  <si>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</si>
  <si>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</si>
  <si>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</si>
  <si>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</si>
  <si>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</si>
  <si>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</si>
  <si>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</si>
  <si>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</si>
  <si>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</si>
  <si>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</si>
  <si>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</si>
  <si>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</si>
  <si>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</si>
  <si>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</si>
  <si>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</si>
  <si>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</si>
  <si>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</si>
  <si>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</si>
  <si>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</si>
  <si>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</si>
  <si>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</si>
  <si>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</si>
  <si>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</si>
  <si>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</si>
  <si>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</si>
  <si>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</si>
  <si>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</si>
  <si>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</si>
  <si>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</si>
  <si>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</si>
  <si>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</si>
  <si>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</si>
  <si>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</si>
  <si>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</si>
  <si>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</si>
  <si>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</si>
  <si>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</si>
  <si>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</si>
  <si>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</si>
  <si>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</si>
  <si>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</si>
  <si>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</si>
  <si>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</si>
  <si>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</si>
  <si>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</si>
  <si>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</si>
  <si>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</si>
  <si>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</si>
  <si>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</si>
  <si>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</si>
  <si>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</si>
  <si>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</si>
  <si>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</si>
  <si>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</si>
  <si>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</si>
  <si>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</si>
  <si>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</si>
  <si>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</si>
  <si>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</si>
  <si>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</si>
  <si>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</si>
  <si>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</si>
  <si>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</si>
  <si>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</si>
  <si>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</si>
  <si>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</si>
  <si>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</si>
  <si>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</si>
  <si>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</si>
  <si>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</si>
  <si>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</si>
  <si>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</si>
  <si>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</si>
  <si>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</si>
  <si>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</si>
  <si>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</si>
  <si>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</si>
  <si>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</si>
  <si>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</si>
  <si>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</si>
  <si>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</si>
  <si>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</si>
  <si>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</si>
  <si>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</si>
  <si>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</si>
  <si>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</si>
  <si>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</si>
  <si>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</si>
  <si>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</si>
  <si>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</si>
  <si>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</si>
  <si>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</si>
  <si>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</si>
  <si>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</si>
  <si>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</si>
  <si>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</si>
  <si>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</si>
  <si>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</si>
  <si>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</si>
  <si>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</si>
  <si>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</si>
  <si>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</si>
  <si>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</si>
  <si>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</si>
  <si>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</si>
  <si>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</si>
  <si>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</si>
  <si>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</si>
  <si>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</si>
  <si>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</si>
  <si>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</si>
  <si>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</si>
  <si>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</si>
  <si>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</si>
  <si>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</si>
  <si>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</si>
  <si>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</si>
  <si>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</si>
  <si>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</si>
  <si>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</si>
  <si>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</si>
  <si>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</si>
  <si>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</si>
  <si>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</si>
  <si>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</si>
  <si>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</si>
  <si>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</si>
  <si>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</si>
  <si>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</si>
  <si>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</si>
  <si>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</si>
  <si>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</si>
  <si>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</si>
  <si>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</si>
  <si>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</si>
  <si>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</si>
  <si>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</si>
  <si>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</si>
  <si>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</si>
  <si>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</si>
  <si>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</si>
  <si>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</si>
  <si>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</si>
  <si>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</si>
  <si>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</si>
  <si>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</si>
  <si>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</si>
  <si>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</si>
  <si>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</si>
  <si>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</si>
  <si>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</si>
  <si>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</si>
  <si>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</si>
  <si>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</si>
  <si>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</si>
  <si>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</si>
  <si>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</si>
  <si>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</si>
  <si>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</si>
  <si>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</si>
  <si>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</si>
  <si>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</si>
  <si>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</si>
  <si>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</si>
  <si>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</si>
  <si>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</si>
  <si>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</si>
  <si>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</si>
  <si>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</si>
  <si>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</si>
  <si>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</si>
  <si>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</si>
  <si>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</si>
  <si>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</si>
  <si>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</si>
  <si>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</si>
  <si>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</si>
  <si>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</si>
  <si>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</si>
  <si>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</si>
  <si>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</si>
  <si>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</si>
  <si>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</si>
  <si>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</si>
  <si>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</si>
  <si>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</si>
  <si>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</si>
  <si>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</si>
  <si>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</si>
  <si>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</si>
  <si>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</si>
  <si>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</si>
  <si>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</si>
  <si>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</si>
  <si>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</si>
  <si>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</si>
  <si>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</si>
  <si>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</si>
  <si>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</si>
  <si>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</si>
  <si>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</si>
  <si>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</si>
  <si>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</si>
  <si>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</si>
  <si>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</si>
  <si>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</si>
  <si>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</si>
  <si>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</si>
  <si>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</si>
  <si>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</si>
  <si>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</si>
  <si>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</si>
  <si>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</si>
  <si>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</si>
  <si>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</si>
  <si>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</si>
  <si>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</si>
  <si>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</si>
  <si>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</si>
  <si>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</si>
  <si>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</si>
  <si>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</si>
  <si>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</si>
  <si>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</si>
  <si>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</si>
  <si>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</si>
  <si>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</si>
  <si>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</si>
  <si>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</si>
  <si>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</si>
  <si>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</si>
  <si>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</si>
  <si>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</si>
  <si>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</si>
  <si>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</si>
  <si>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</si>
  <si>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</si>
  <si>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</si>
  <si>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</si>
  <si>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</si>
  <si>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</si>
  <si>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</si>
  <si>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</si>
  <si>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</si>
  <si>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</si>
  <si>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</si>
  <si>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</si>
  <si>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</si>
  <si>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</si>
  <si>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</si>
  <si>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</si>
  <si>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</si>
  <si>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</si>
  <si>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</si>
  <si>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</si>
  <si>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</si>
  <si>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</si>
  <si>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</si>
  <si>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</si>
  <si>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</si>
  <si>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</si>
  <si>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</si>
  <si>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</si>
  <si>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</si>
  <si>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</si>
  <si>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</si>
  <si>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</si>
  <si>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</si>
  <si>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</si>
  <si>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</si>
  <si>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</si>
  <si>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</si>
  <si>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</si>
  <si>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</si>
  <si>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</si>
  <si>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</si>
  <si>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</si>
  <si>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</si>
  <si>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</si>
  <si>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</si>
  <si>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</si>
  <si>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</si>
  <si>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</si>
  <si>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</si>
  <si>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</si>
  <si>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</si>
  <si>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</si>
  <si>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</si>
  <si>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</si>
  <si>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</si>
  <si>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</si>
  <si>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</si>
  <si>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</si>
  <si>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</si>
  <si>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</si>
  <si>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</si>
  <si>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</si>
  <si>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</si>
  <si>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</si>
  <si>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</si>
  <si>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</si>
  <si>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</si>
  <si>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</si>
  <si>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</si>
  <si>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</si>
  <si>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</si>
  <si>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</si>
  <si>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</si>
  <si>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</si>
  <si>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</si>
  <si>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</si>
  <si>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</si>
  <si>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</si>
  <si>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</si>
  <si>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</si>
  <si>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</si>
  <si>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</si>
  <si>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</si>
  <si>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</si>
  <si>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</si>
  <si>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</si>
  <si>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</si>
  <si>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</si>
  <si>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</si>
  <si>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</si>
  <si>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</si>
  <si>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</si>
  <si>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</si>
  <si>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</si>
  <si>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</si>
  <si>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</si>
  <si>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</si>
  <si>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</si>
  <si>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</si>
  <si>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</si>
  <si>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</si>
  <si>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</si>
  <si>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</si>
  <si>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</si>
  <si>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</si>
  <si>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</si>
  <si>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</si>
  <si>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</si>
  <si>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</si>
  <si>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</si>
  <si>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</si>
  <si>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</si>
  <si>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</si>
  <si>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</si>
  <si>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</si>
  <si>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</si>
  <si>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</si>
  <si>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</si>
  <si>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</si>
  <si>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</si>
  <si>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</si>
  <si>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</si>
  <si>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</si>
  <si>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</si>
  <si>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</si>
  <si>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</si>
  <si>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</si>
  <si>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</si>
  <si>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</si>
  <si>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</si>
  <si>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</si>
  <si>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</si>
  <si>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</si>
  <si>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</si>
  <si>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</si>
  <si>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</si>
  <si>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</si>
  <si>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</si>
  <si>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</si>
  <si>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</si>
  <si>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</si>
  <si>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</si>
  <si>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</si>
  <si>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</si>
  <si>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</si>
  <si>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</si>
  <si>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</si>
  <si>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</si>
  <si>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</si>
  <si>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</si>
  <si>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</si>
  <si>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</si>
  <si>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</si>
  <si>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</si>
  <si>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</si>
  <si>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</si>
  <si>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</si>
  <si>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</si>
  <si>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</si>
  <si>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</si>
  <si>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</si>
  <si>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</si>
  <si>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</si>
  <si>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</si>
  <si>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</si>
  <si>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</si>
  <si>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</si>
  <si>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</si>
  <si>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</si>
  <si>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</si>
  <si>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</si>
  <si>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</si>
  <si>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</si>
  <si>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</si>
  <si>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</si>
  <si>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</si>
  <si>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</si>
  <si>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</si>
  <si>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</si>
  <si>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</si>
  <si>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</si>
  <si>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</si>
  <si>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</si>
  <si>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</si>
  <si>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</si>
  <si>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</si>
  <si>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</si>
  <si>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</si>
  <si>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</si>
  <si>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</si>
  <si>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</si>
  <si>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</si>
  <si>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</si>
  <si>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</si>
  <si>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</si>
  <si>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</si>
  <si>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</si>
  <si>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</si>
  <si>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</si>
  <si>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</si>
  <si>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</si>
  <si>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</si>
  <si>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</si>
  <si>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</si>
  <si>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</si>
  <si>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</si>
  <si>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</si>
  <si>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</si>
  <si>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</si>
  <si>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</si>
  <si>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</si>
  <si>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</si>
  <si>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</si>
  <si>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</si>
  <si>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</si>
  <si>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</si>
  <si>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</si>
  <si>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</si>
  <si>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</si>
  <si>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</si>
  <si>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</si>
  <si>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</si>
  <si>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</si>
  <si>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</si>
  <si>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</si>
  <si>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</si>
  <si>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</si>
  <si>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</si>
  <si>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</si>
  <si>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</si>
  <si>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</si>
  <si>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</si>
  <si>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</si>
  <si>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</si>
  <si>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</si>
  <si>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</si>
  <si>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</si>
  <si>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</si>
  <si>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</si>
  <si>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</si>
  <si>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</si>
  <si>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</si>
  <si>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</si>
  <si>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</si>
  <si>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</si>
  <si>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</si>
  <si>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</si>
  <si>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</si>
  <si>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</si>
  <si>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</si>
  <si>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</si>
  <si>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</si>
  <si>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</si>
  <si>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</si>
  <si>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</si>
  <si>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</si>
  <si>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</si>
  <si>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</si>
  <si>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</si>
  <si>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</si>
  <si>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</si>
  <si>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</si>
  <si>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</si>
  <si>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</si>
  <si>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</si>
  <si>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</si>
  <si>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</si>
  <si>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</si>
  <si>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</si>
  <si>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</si>
  <si>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</si>
  <si>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</si>
  <si>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</si>
  <si>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</si>
  <si>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</si>
  <si>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</si>
  <si>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</si>
  <si>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</si>
  <si>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</si>
  <si>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</si>
  <si>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</si>
  <si>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</si>
  <si>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</si>
  <si>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</si>
  <si>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</si>
  <si>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</si>
  <si>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</si>
  <si>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</si>
  <si>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</si>
  <si>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</si>
  <si>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</si>
  <si>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</si>
  <si>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</si>
  <si>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</si>
  <si>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</si>
  <si>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</si>
  <si>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</si>
  <si>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</si>
  <si>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</si>
  <si>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</si>
  <si>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</si>
  <si>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</si>
  <si>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</si>
  <si>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</si>
  <si>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</si>
  <si>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</si>
  <si>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</si>
  <si>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</si>
  <si>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</si>
  <si>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</si>
  <si>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</si>
  <si>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</si>
  <si>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</si>
  <si>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</si>
  <si>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</si>
  <si>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</si>
  <si>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</si>
  <si>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</si>
  <si>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</si>
  <si>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</si>
  <si>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</si>
  <si>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</si>
  <si>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</si>
  <si>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</si>
  <si>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</si>
  <si>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</si>
  <si>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</si>
  <si>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</si>
  <si>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</si>
  <si>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</si>
  <si>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</si>
  <si>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</si>
  <si>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</si>
  <si>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</si>
  <si>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</si>
  <si>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</si>
  <si>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</si>
  <si>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</si>
  <si>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</si>
  <si>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</si>
  <si>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</si>
  <si>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</si>
  <si>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</si>
  <si>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</si>
  <si>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</si>
  <si>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</si>
  <si>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</si>
  <si>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</si>
  <si>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</si>
  <si>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</si>
  <si>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</si>
  <si>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</si>
  <si>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</si>
  <si>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</si>
  <si>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</si>
  <si>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</si>
  <si>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</si>
  <si>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</si>
  <si>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</si>
  <si>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</si>
  <si>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</si>
  <si>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</si>
  <si>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</si>
  <si>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</si>
  <si>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</si>
  <si>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</si>
  <si>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</si>
  <si>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</si>
  <si>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</si>
  <si>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</si>
  <si>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</si>
  <si>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</si>
  <si>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</si>
  <si>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</si>
  <si>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</si>
  <si>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</si>
  <si>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</si>
  <si>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</si>
  <si>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</si>
  <si>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</si>
  <si>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</si>
  <si>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</si>
  <si>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</si>
  <si>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</si>
  <si>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</si>
  <si>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</si>
  <si>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</si>
  <si>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</si>
  <si>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</si>
  <si>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</si>
  <si>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</si>
  <si>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</si>
  <si>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</si>
  <si>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</si>
  <si>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</si>
  <si>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</si>
  <si>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</si>
  <si>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</si>
  <si>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</si>
  <si>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</si>
  <si>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</si>
  <si>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</si>
  <si>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</si>
  <si>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</si>
  <si>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</si>
  <si>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</si>
  <si>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</si>
  <si>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</si>
  <si>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</si>
  <si>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</si>
  <si>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</si>
  <si>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</si>
  <si>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</si>
  <si>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</si>
  <si>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</si>
  <si>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</si>
  <si>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</si>
  <si>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</si>
  <si>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</si>
  <si>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</si>
  <si>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</si>
  <si>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</si>
  <si>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</si>
  <si>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</si>
  <si>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</si>
  <si>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</si>
  <si>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</si>
  <si>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</si>
  <si>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</si>
  <si>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</si>
  <si>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</si>
  <si>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</si>
  <si>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</si>
  <si>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</si>
  <si>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</si>
  <si>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</si>
  <si>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</si>
  <si>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</si>
  <si>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</si>
  <si>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</si>
  <si>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</si>
  <si>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</si>
  <si>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</si>
  <si>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</si>
  <si>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</si>
  <si>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</si>
  <si>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</si>
  <si>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</si>
  <si>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</si>
  <si>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</si>
  <si>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</si>
  <si>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</si>
  <si>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</si>
  <si>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</si>
  <si>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</si>
  <si>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</si>
  <si>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</si>
  <si>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</si>
  <si>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</si>
  <si>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</si>
  <si>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</si>
  <si>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</si>
  <si>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</si>
  <si>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</si>
  <si>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</si>
  <si>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</si>
  <si>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</si>
  <si>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</si>
  <si>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</si>
  <si>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</si>
  <si>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</si>
  <si>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</si>
  <si>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</si>
  <si>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</si>
  <si>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</si>
  <si>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</si>
  <si>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</si>
  <si>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</si>
  <si>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</si>
  <si>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</si>
  <si>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</si>
  <si>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</si>
  <si>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</si>
  <si>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</si>
  <si>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</si>
  <si>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</si>
  <si>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</si>
  <si>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</si>
  <si>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</si>
  <si>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</si>
  <si>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</si>
  <si>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</si>
  <si>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</si>
  <si>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</si>
  <si>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</si>
  <si>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</si>
  <si>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</si>
  <si>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</si>
  <si>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</si>
  <si>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</si>
  <si>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</si>
  <si>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</si>
  <si>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</si>
  <si>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</si>
  <si>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</si>
  <si>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</si>
  <si>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</si>
  <si>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</si>
  <si>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</si>
  <si>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</si>
  <si>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</si>
  <si>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</si>
  <si>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</si>
  <si>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</si>
  <si>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</si>
  <si>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</si>
  <si>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</si>
  <si>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</si>
  <si>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</si>
  <si>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</si>
  <si>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</si>
  <si>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</si>
  <si>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</si>
  <si>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</si>
  <si>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</si>
  <si>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</si>
  <si>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</si>
  <si>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</si>
  <si>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</si>
  <si>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</si>
  <si>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</si>
  <si>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</si>
  <si>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</si>
  <si>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</si>
  <si>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</si>
  <si>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</si>
  <si>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</si>
  <si>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</si>
  <si>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</si>
  <si>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</si>
  <si>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</si>
  <si>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</si>
  <si>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</si>
  <si>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</si>
  <si>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</si>
  <si>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</si>
  <si>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</si>
  <si>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</si>
  <si>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</si>
  <si>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</si>
  <si>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</si>
  <si>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</si>
  <si>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</si>
  <si>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</si>
  <si>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</si>
  <si>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</si>
  <si>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</si>
  <si>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</si>
  <si>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</si>
  <si>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</si>
  <si>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</si>
  <si>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</si>
  <si>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</si>
  <si>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</si>
  <si>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</si>
  <si>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</si>
  <si>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</si>
  <si>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</si>
  <si>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</si>
  <si>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</si>
  <si>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</si>
  <si>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</si>
  <si>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</si>
  <si>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</si>
  <si>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</si>
  <si>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</si>
  <si>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</si>
  <si>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</si>
  <si>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</si>
  <si>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</si>
  <si>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</si>
  <si>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</si>
  <si>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</si>
  <si>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</si>
  <si>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</si>
  <si>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</si>
  <si>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</si>
  <si>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</si>
  <si>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</si>
  <si>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</si>
  <si>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</si>
  <si>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</si>
  <si>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</si>
  <si>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</si>
  <si>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</si>
  <si>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</si>
  <si>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</si>
  <si>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</si>
  <si>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</si>
  <si>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</si>
  <si>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</si>
  <si>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</si>
  <si>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</si>
  <si>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</si>
  <si>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</si>
  <si>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</si>
  <si>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</si>
  <si>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</si>
  <si>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</si>
  <si>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</si>
  <si>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</si>
  <si>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</si>
  <si>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</si>
  <si>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</si>
  <si>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</si>
  <si>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</si>
  <si>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</si>
  <si>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</si>
  <si>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</si>
  <si>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</si>
  <si>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</si>
  <si>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</si>
  <si>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</si>
  <si>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</si>
  <si>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</si>
  <si>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</si>
  <si>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</si>
  <si>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</si>
  <si>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</si>
  <si>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</si>
  <si>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</si>
  <si>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</si>
  <si>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</si>
  <si>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</si>
  <si>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</si>
  <si>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</si>
  <si>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</si>
  <si>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</si>
  <si>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</si>
  <si>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</si>
  <si>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</si>
  <si>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</si>
  <si>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</si>
  <si>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</si>
  <si>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</si>
  <si>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</si>
  <si>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</si>
  <si>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</si>
  <si>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</si>
  <si>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</si>
  <si>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</si>
  <si>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</si>
  <si>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</si>
  <si>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</si>
  <si>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</si>
  <si>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</si>
  <si>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</si>
  <si>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</si>
  <si>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</si>
  <si>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</si>
  <si>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</si>
  <si>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</si>
  <si>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</si>
  <si>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</si>
  <si>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</si>
  <si>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</si>
  <si>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</si>
  <si>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</si>
  <si>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</si>
  <si>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</si>
  <si>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</si>
  <si>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</si>
  <si>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</si>
  <si>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</si>
  <si>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</si>
  <si>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</si>
  <si>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</si>
  <si>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</si>
  <si>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</si>
  <si>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</si>
  <si>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</si>
  <si>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</si>
  <si>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</si>
  <si>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</si>
  <si>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</si>
  <si>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</si>
  <si>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</si>
  <si>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</si>
  <si>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</si>
  <si>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</si>
  <si>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</si>
  <si>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</si>
  <si>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</si>
  <si>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</si>
  <si>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</si>
  <si>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</si>
  <si>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</si>
  <si>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</si>
  <si>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</si>
  <si>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</si>
  <si>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</si>
  <si>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</si>
  <si>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</si>
  <si>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</si>
  <si>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</si>
  <si>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</si>
  <si>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</si>
  <si>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</si>
  <si>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</si>
  <si>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</si>
  <si>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</si>
  <si>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</si>
  <si>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</si>
  <si>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</si>
  <si>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</si>
  <si>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</si>
  <si>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</si>
  <si>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</si>
  <si>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</si>
  <si>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</si>
  <si>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</si>
  <si>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</si>
  <si>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</si>
  <si>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</si>
  <si>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</si>
  <si>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</si>
  <si>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</si>
  <si>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</si>
  <si>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</si>
  <si>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</si>
  <si>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</si>
  <si>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</si>
  <si>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</si>
  <si>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</si>
  <si>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</si>
  <si>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</si>
  <si>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</si>
  <si>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</si>
  <si>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</si>
  <si>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</si>
  <si>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</si>
  <si>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</si>
  <si>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</si>
  <si>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</si>
  <si>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</si>
  <si>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</si>
  <si>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</si>
  <si>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</si>
  <si>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</si>
  <si>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</si>
  <si>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</si>
  <si>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</si>
  <si>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</si>
  <si>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</si>
  <si>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</si>
  <si>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</si>
  <si>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</si>
  <si>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</si>
  <si>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</si>
  <si>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</si>
  <si>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</si>
  <si>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</si>
  <si>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</si>
  <si>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</si>
  <si>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</si>
  <si>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</si>
  <si>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</si>
  <si>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</si>
  <si>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</si>
  <si>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</si>
  <si>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</si>
  <si>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</si>
  <si>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</si>
  <si>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</si>
  <si>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</si>
  <si>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</si>
  <si>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</si>
  <si>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</si>
  <si>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</si>
  <si>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</si>
  <si>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</si>
  <si>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</si>
  <si>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</si>
  <si>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</si>
  <si>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</si>
  <si>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</si>
  <si>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</si>
  <si>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</si>
  <si>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</si>
  <si>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</si>
  <si>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</si>
  <si>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</si>
  <si>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</si>
  <si>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</si>
  <si>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</si>
  <si>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</si>
  <si>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</si>
  <si>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</si>
  <si>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</si>
  <si>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</si>
  <si>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</si>
  <si>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</si>
  <si>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</si>
  <si>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</si>
  <si>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</si>
  <si>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</si>
  <si>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</si>
  <si>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</si>
  <si>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</si>
  <si>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</si>
  <si>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</si>
  <si>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</si>
  <si>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</si>
  <si>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</si>
  <si>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</si>
  <si>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</si>
  <si>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</si>
  <si>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</si>
  <si>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</si>
  <si>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</si>
  <si>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</si>
  <si>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</si>
  <si>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</si>
  <si>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</si>
  <si>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</si>
  <si>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</si>
  <si>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</si>
  <si>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</si>
  <si>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</si>
  <si>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</si>
  <si>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</si>
  <si>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</si>
  <si>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</si>
  <si>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</si>
  <si>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</si>
  <si>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</si>
  <si>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</si>
  <si>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</si>
  <si>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</si>
  <si>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</si>
  <si>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</si>
  <si>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</si>
  <si>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</si>
  <si>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</si>
  <si>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</si>
  <si>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</si>
  <si>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</si>
  <si>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</si>
  <si>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</si>
  <si>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</si>
  <si>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</si>
  <si>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</si>
  <si>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</si>
  <si>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</si>
  <si>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</si>
  <si>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</si>
  <si>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</si>
  <si>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</si>
  <si>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</si>
  <si>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</si>
  <si>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</si>
  <si>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</si>
  <si>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</si>
  <si>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</si>
  <si>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</si>
  <si>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</si>
  <si>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</si>
  <si>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</si>
  <si>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</si>
  <si>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</si>
  <si>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</si>
  <si>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</si>
  <si>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</si>
  <si>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</si>
  <si>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</si>
  <si>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</si>
  <si>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</si>
  <si>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</si>
  <si>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</si>
  <si>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</si>
  <si>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</si>
  <si>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</si>
  <si>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</si>
  <si>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</si>
  <si>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</si>
  <si>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</si>
  <si>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</si>
  <si>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</si>
  <si>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</si>
  <si>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</si>
  <si>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</si>
  <si>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</si>
  <si>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</si>
  <si>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</si>
  <si>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</si>
  <si>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</si>
  <si>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</si>
  <si>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</si>
  <si>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</si>
  <si>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</si>
  <si>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</si>
  <si>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</si>
  <si>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</si>
  <si>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</si>
  <si>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</si>
  <si>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</si>
  <si>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</si>
  <si>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</si>
  <si>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</si>
  <si>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</si>
  <si>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</si>
  <si>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</si>
  <si>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</si>
  <si>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</si>
  <si>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</si>
  <si>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</si>
  <si>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</si>
  <si>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</si>
  <si>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</si>
  <si>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</si>
  <si>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</si>
  <si>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</si>
  <si>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</si>
  <si>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</si>
  <si>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</si>
  <si>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</si>
  <si>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</si>
  <si>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</si>
  <si>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</si>
  <si>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</si>
  <si>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</si>
  <si>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</si>
  <si>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</si>
  <si>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</si>
  <si>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</si>
  <si>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</si>
  <si>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</si>
  <si>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</si>
  <si>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</si>
  <si>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</si>
  <si>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</si>
  <si>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</si>
  <si>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</si>
  <si>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</si>
  <si>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</si>
  <si>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</si>
  <si>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</si>
  <si>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</si>
  <si>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</si>
  <si>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</si>
  <si>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</si>
  <si>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</si>
  <si>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</si>
  <si>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</si>
  <si>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</si>
  <si>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</si>
  <si>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</si>
  <si>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</si>
  <si>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</si>
  <si>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</si>
  <si>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</si>
  <si>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</si>
  <si>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</si>
  <si>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</si>
  <si>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</si>
  <si>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</si>
  <si>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</si>
  <si>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</si>
  <si>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</si>
  <si>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</si>
  <si>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</si>
  <si>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</si>
  <si>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</si>
  <si>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</si>
  <si>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</si>
  <si>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</si>
  <si>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</si>
  <si>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</si>
  <si>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</si>
  <si>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</si>
  <si>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</si>
  <si>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</si>
  <si>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</si>
  <si>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</si>
  <si>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</si>
  <si>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</si>
  <si>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</si>
  <si>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</si>
  <si>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</si>
  <si>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</si>
  <si>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</si>
  <si>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</si>
  <si>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</si>
  <si>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</si>
  <si>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</si>
  <si>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</si>
  <si>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</si>
  <si>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</si>
  <si>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</si>
  <si>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</si>
  <si>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</si>
  <si>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</si>
  <si>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</si>
  <si>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</si>
  <si>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</si>
  <si>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</si>
  <si>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</si>
  <si>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</si>
  <si>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</si>
  <si>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</si>
  <si>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</si>
  <si>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</si>
  <si>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</si>
  <si>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</si>
  <si>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</si>
  <si>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</si>
  <si>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</si>
  <si>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</si>
  <si>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</si>
  <si>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</si>
  <si>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</si>
  <si>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</si>
  <si>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</si>
  <si>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</si>
  <si>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</si>
  <si>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</si>
  <si>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</si>
  <si>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</si>
  <si>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</si>
  <si>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</si>
  <si>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</si>
  <si>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</si>
  <si>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</si>
  <si>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</si>
  <si>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</si>
  <si>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</si>
  <si>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</si>
  <si>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</si>
  <si>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</si>
  <si>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</si>
  <si>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</si>
  <si>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</si>
  <si>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</si>
  <si>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</si>
  <si>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</si>
  <si>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</si>
  <si>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</si>
  <si>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</si>
  <si>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</si>
  <si>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</si>
  <si>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</si>
  <si>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</si>
  <si>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</si>
  <si>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</si>
  <si>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</si>
  <si>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</si>
  <si>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</si>
  <si>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</si>
  <si>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</si>
  <si>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</si>
  <si>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</si>
  <si>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</si>
  <si>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</si>
  <si>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</si>
  <si>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</si>
  <si>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</si>
  <si>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</si>
  <si>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</si>
  <si>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</si>
  <si>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</si>
  <si>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</si>
  <si>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</si>
  <si>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</si>
  <si>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</si>
  <si>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</si>
  <si>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</si>
  <si>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</si>
  <si>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</si>
  <si>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</si>
  <si>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</si>
  <si>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</si>
  <si>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</si>
  <si>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</si>
  <si>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</si>
  <si>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</si>
  <si>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</si>
  <si>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</si>
  <si>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</si>
  <si>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</si>
  <si>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</si>
  <si>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</si>
  <si>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</si>
  <si>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</si>
  <si>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</si>
  <si>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</si>
  <si>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</si>
  <si>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</si>
  <si>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</si>
  <si>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</si>
  <si>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</si>
  <si>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</si>
  <si>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</si>
  <si>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</si>
  <si>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</si>
  <si>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</si>
  <si>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</si>
  <si>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</si>
  <si>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</si>
  <si>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</si>
  <si>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</si>
  <si>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</si>
  <si>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</si>
  <si>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</si>
  <si>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</si>
  <si>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</si>
  <si>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</si>
  <si>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</si>
  <si>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</si>
  <si>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</si>
  <si>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</si>
  <si>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</si>
  <si>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</si>
  <si>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</si>
  <si>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</si>
  <si>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</si>
  <si>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</si>
  <si>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</si>
  <si>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</si>
  <si>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</si>
  <si>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</si>
  <si>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</si>
  <si>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</si>
  <si>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</si>
  <si>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</si>
  <si>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</si>
  <si>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</si>
  <si>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</si>
  <si>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</si>
  <si>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</si>
  <si>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</si>
  <si>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</si>
  <si>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</si>
  <si>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</si>
  <si>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</si>
  <si>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</si>
  <si>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</si>
  <si>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</si>
  <si>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</si>
  <si>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</si>
  <si>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</si>
  <si>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</si>
  <si>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</si>
  <si>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</si>
  <si>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</si>
  <si>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</si>
  <si>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</si>
  <si>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</si>
  <si>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</si>
  <si>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</si>
  <si>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</si>
  <si>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</si>
  <si>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</si>
  <si>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</si>
  <si>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</si>
  <si>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</si>
  <si>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</si>
  <si>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</si>
  <si>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</si>
  <si>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</si>
  <si>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</si>
  <si>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</si>
  <si>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</si>
  <si>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</si>
  <si>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</si>
  <si>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</si>
  <si>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</si>
  <si>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</si>
  <si>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</si>
  <si>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</si>
  <si>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</si>
  <si>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</si>
  <si>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</si>
  <si>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</si>
  <si>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</si>
  <si>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</si>
  <si>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</si>
  <si>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</si>
  <si>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</si>
  <si>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</si>
  <si>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</si>
  <si>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</si>
  <si>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</si>
  <si>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</si>
  <si>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</si>
  <si>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</si>
  <si>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</si>
  <si>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</si>
  <si>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</si>
  <si>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</si>
  <si>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</si>
  <si>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</si>
  <si>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</si>
  <si>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</si>
  <si>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</si>
  <si>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</si>
  <si>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</si>
  <si>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</si>
  <si>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</si>
  <si>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</si>
  <si>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</si>
  <si>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</si>
  <si>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</si>
  <si>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</si>
  <si>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</si>
  <si>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</si>
  <si>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</si>
  <si>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</si>
  <si>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</si>
  <si>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</si>
  <si>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</si>
  <si>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</si>
  <si>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</si>
  <si>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</si>
  <si>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</si>
  <si>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</si>
  <si>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</si>
  <si>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</si>
  <si>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</si>
  <si>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</si>
  <si>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</si>
  <si>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</si>
  <si>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</si>
  <si>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</si>
  <si>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</si>
  <si>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</si>
  <si>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</si>
  <si>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</si>
  <si>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</si>
  <si>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</si>
  <si>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</si>
  <si>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</si>
  <si>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</si>
  <si>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</si>
  <si>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</si>
  <si>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</si>
  <si>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</si>
  <si>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</si>
  <si>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</si>
  <si>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</si>
  <si>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</si>
  <si>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</si>
  <si>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</si>
  <si>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</si>
  <si>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</si>
  <si>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</si>
  <si>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</si>
  <si>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</si>
  <si>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</si>
  <si>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</si>
  <si>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</si>
  <si>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</si>
  <si>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</si>
  <si>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</si>
  <si>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</si>
  <si>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</si>
  <si>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</si>
  <si>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</si>
  <si>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</si>
  <si>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</si>
  <si>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</si>
  <si>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</si>
  <si>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</si>
  <si>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</si>
  <si>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</si>
  <si>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</si>
  <si>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</si>
  <si>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</si>
  <si>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</si>
  <si>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</si>
  <si>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</si>
  <si>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</si>
  <si>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</si>
  <si>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</si>
  <si>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</si>
  <si>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</si>
  <si>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</si>
  <si>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</si>
  <si>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</si>
  <si>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</si>
  <si>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</si>
  <si>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</si>
  <si>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</si>
  <si>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</si>
  <si>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</si>
  <si>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</si>
  <si>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</si>
  <si>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</si>
  <si>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</si>
  <si>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</si>
  <si>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</si>
  <si>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</si>
  <si>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</si>
  <si>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</si>
  <si>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</si>
  <si>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</si>
  <si>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</si>
  <si>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</si>
  <si>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</si>
  <si>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</si>
  <si>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</si>
  <si>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</si>
  <si>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</si>
  <si>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</si>
  <si>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</si>
  <si>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</si>
  <si>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</si>
  <si>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</si>
  <si>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</si>
  <si>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</si>
  <si>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</si>
  <si>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</si>
  <si>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</si>
  <si>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</si>
  <si>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</si>
  <si>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</si>
  <si>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</si>
  <si>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</si>
  <si>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</si>
  <si>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</si>
  <si>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</si>
  <si>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</si>
  <si>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</si>
  <si>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</si>
  <si>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</si>
  <si>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</si>
  <si>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</si>
  <si>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</si>
  <si>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</si>
  <si>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</si>
  <si>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</si>
  <si>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</si>
  <si>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</si>
  <si>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</si>
  <si>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</si>
  <si>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</si>
  <si>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</si>
  <si>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</si>
  <si>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</si>
  <si>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</si>
  <si>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</si>
  <si>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</si>
  <si>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</si>
  <si>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</si>
  <si>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</si>
  <si>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</si>
  <si>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</si>
  <si>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</si>
  <si>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</si>
  <si>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</si>
  <si>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</si>
  <si>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</si>
  <si>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</si>
  <si>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</si>
  <si>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</si>
  <si>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</si>
  <si>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</si>
  <si>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</si>
  <si>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</si>
  <si>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</si>
  <si>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</si>
  <si>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</si>
  <si>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</si>
  <si>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</si>
  <si>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</si>
  <si>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</si>
  <si>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</si>
  <si>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</si>
  <si>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</si>
  <si>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</si>
  <si>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</si>
  <si>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</si>
  <si>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</si>
  <si>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</si>
  <si>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</si>
  <si>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</si>
  <si>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</si>
  <si>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</si>
  <si>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</si>
  <si>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</si>
  <si>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</si>
  <si>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</si>
  <si>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</si>
  <si>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</si>
  <si>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</si>
  <si>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</si>
  <si>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</si>
  <si>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</si>
  <si>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</si>
  <si>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</si>
  <si>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</si>
  <si>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</si>
  <si>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</si>
  <si>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</si>
  <si>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</si>
  <si>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</si>
  <si>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</si>
  <si>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</si>
  <si>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</si>
  <si>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</si>
  <si>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</si>
  <si>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</si>
  <si>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</si>
  <si>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</si>
  <si>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</si>
  <si>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</si>
  <si>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</si>
  <si>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</si>
  <si>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</si>
  <si>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</si>
  <si>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</si>
  <si>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</si>
  <si>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</si>
  <si>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</si>
  <si>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</si>
  <si>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</si>
  <si>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</si>
  <si>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</si>
  <si>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</si>
  <si>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</si>
  <si>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</si>
  <si>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</si>
  <si>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</si>
  <si>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</si>
  <si>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</si>
  <si>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</si>
  <si>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</si>
  <si>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</si>
  <si>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</si>
  <si>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</si>
  <si>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</si>
  <si>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</si>
  <si>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</si>
  <si>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</si>
  <si>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</si>
  <si>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</si>
  <si>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</si>
  <si>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</si>
  <si>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</si>
  <si>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</si>
  <si>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</si>
  <si>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</si>
  <si>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</si>
  <si>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</si>
  <si>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</si>
  <si>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</si>
  <si>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</si>
  <si>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</si>
  <si>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</si>
  <si>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</si>
  <si>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</si>
  <si>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</si>
  <si>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</si>
  <si>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</si>
  <si>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</si>
  <si>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</si>
  <si>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</si>
  <si>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</si>
  <si>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</si>
  <si>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</si>
  <si>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</si>
  <si>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</si>
  <si>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</si>
  <si>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</si>
  <si>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</si>
  <si>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</si>
  <si>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</si>
  <si>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</si>
  <si>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</si>
  <si>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</si>
  <si>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</si>
  <si>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</si>
  <si>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</si>
  <si>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</si>
  <si>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</si>
  <si>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</si>
  <si>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</si>
  <si>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</si>
  <si>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</si>
  <si>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</si>
  <si>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</si>
  <si>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</si>
  <si>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</si>
  <si>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</si>
  <si>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</si>
  <si>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</si>
  <si>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</si>
  <si>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</si>
  <si>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</si>
  <si>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</si>
  <si>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</si>
  <si>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</si>
  <si>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</si>
  <si>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</si>
  <si>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</si>
  <si>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</si>
  <si>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</si>
  <si>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</si>
  <si>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</si>
  <si>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</si>
  <si>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</si>
  <si>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</si>
  <si>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</si>
  <si>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</si>
  <si>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</si>
  <si>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</si>
  <si>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</si>
  <si>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</si>
  <si>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</si>
  <si>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</si>
  <si>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</si>
  <si>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</si>
  <si>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</si>
  <si>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</si>
  <si>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</si>
  <si>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</si>
  <si>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</si>
  <si>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</si>
  <si>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</si>
  <si>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</si>
  <si>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</si>
  <si>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</si>
  <si>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</si>
  <si>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</si>
  <si>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</si>
  <si>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</si>
  <si>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</si>
  <si>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</si>
  <si>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</si>
  <si>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</si>
  <si>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</si>
  <si>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</si>
  <si>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</si>
  <si>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</si>
  <si>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</si>
  <si>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</si>
  <si>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</si>
  <si>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</si>
  <si>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</si>
  <si>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</si>
  <si>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</si>
  <si>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</si>
  <si>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</si>
  <si>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</si>
  <si>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</si>
  <si>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</si>
  <si>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</si>
  <si>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</si>
  <si>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</si>
  <si>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</si>
  <si>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</si>
  <si>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</si>
  <si>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</si>
  <si>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</si>
  <si>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</si>
  <si>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</si>
  <si>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</si>
  <si>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</si>
  <si>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</si>
  <si>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</si>
  <si>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</si>
  <si>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</si>
  <si>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</si>
  <si>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</si>
  <si>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</si>
  <si>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</si>
  <si>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</si>
  <si>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</si>
  <si>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</si>
  <si>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</si>
  <si>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</si>
  <si>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</si>
  <si>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</si>
  <si>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</si>
  <si>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</si>
  <si>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</si>
  <si>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</si>
  <si>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</si>
  <si>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</si>
  <si>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</si>
  <si>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</si>
  <si>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</si>
  <si>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</si>
  <si>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</si>
  <si>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</si>
  <si>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</si>
  <si>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</si>
  <si>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</si>
  <si>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</si>
  <si>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</si>
  <si>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</si>
  <si>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</si>
  <si>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</si>
  <si>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</si>
  <si>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</si>
  <si>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</si>
  <si>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</si>
  <si>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</si>
  <si>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</si>
  <si>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</si>
  <si>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</si>
  <si>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</si>
  <si>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</si>
  <si>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</si>
  <si>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</si>
  <si>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</si>
  <si>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</si>
  <si>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</si>
  <si>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</si>
  <si>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</si>
  <si>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</si>
  <si>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</si>
  <si>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</si>
  <si>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</si>
  <si>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</si>
  <si>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</si>
  <si>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</si>
  <si>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</si>
  <si>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</si>
  <si>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</si>
  <si>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</si>
  <si>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</si>
  <si>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</si>
  <si>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</si>
  <si>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</si>
  <si>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</si>
  <si>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</si>
  <si>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</si>
  <si>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</si>
  <si>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</si>
  <si>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</si>
  <si>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</si>
  <si>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</si>
  <si>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</si>
  <si>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</si>
  <si>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</si>
  <si>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</si>
  <si>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</si>
  <si>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</si>
  <si>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</si>
  <si>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</si>
  <si>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</si>
  <si>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</si>
  <si>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</si>
  <si>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</si>
  <si>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</si>
  <si>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</si>
  <si>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</si>
  <si>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</si>
  <si>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</si>
  <si>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</si>
  <si>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</si>
  <si>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</si>
  <si>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</si>
  <si>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</si>
  <si>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</si>
  <si>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</si>
  <si>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</si>
  <si>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</si>
  <si>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</si>
  <si>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</si>
  <si>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</si>
  <si>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</si>
  <si>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</si>
  <si>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</si>
  <si>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</si>
  <si>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</si>
  <si>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</si>
  <si>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</si>
  <si>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</si>
  <si>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</si>
  <si>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</si>
  <si>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</si>
  <si>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</si>
  <si>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</si>
  <si>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</si>
  <si>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</si>
  <si>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</si>
  <si>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</si>
  <si>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</si>
  <si>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</si>
  <si>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</si>
  <si>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</si>
  <si>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</si>
  <si>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</si>
  <si>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</si>
  <si>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</si>
  <si>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</si>
  <si>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</si>
  <si>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</si>
  <si>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</si>
  <si>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</si>
  <si>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</si>
  <si>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</si>
  <si>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</si>
  <si>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</si>
  <si>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</si>
  <si>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</si>
  <si>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</si>
  <si>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</si>
  <si>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</si>
  <si>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</si>
  <si>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</si>
  <si>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</si>
  <si>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</si>
  <si>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</si>
  <si>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</si>
  <si>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</si>
  <si>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</si>
  <si>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</si>
  <si>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</si>
  <si>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</si>
  <si>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</si>
  <si>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</si>
  <si>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</si>
  <si>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</si>
  <si>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</si>
  <si>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</si>
  <si>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</si>
  <si>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</si>
  <si>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</si>
  <si>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</si>
  <si>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</si>
  <si>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</si>
  <si>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</si>
  <si>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</si>
  <si>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</si>
  <si>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</si>
  <si>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</si>
  <si>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</si>
  <si>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</si>
  <si>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</si>
  <si>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</si>
  <si>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</si>
  <si>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</si>
  <si>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</si>
  <si>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</si>
  <si>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</si>
  <si>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</si>
  <si>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</si>
  <si>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</si>
  <si>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</si>
  <si>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</si>
  <si>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</si>
  <si>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</si>
  <si>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</si>
  <si>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</si>
  <si>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</si>
  <si>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</si>
  <si>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</si>
  <si>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</si>
  <si>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</si>
  <si>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</si>
  <si>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</si>
  <si>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</si>
  <si>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</si>
  <si>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</si>
  <si>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</si>
  <si>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</si>
  <si>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</si>
  <si>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</si>
  <si>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</si>
  <si>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</si>
  <si>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</si>
  <si>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</si>
  <si>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</si>
  <si>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</si>
  <si>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</si>
  <si>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</si>
  <si>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</si>
  <si>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</si>
  <si>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</si>
  <si>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</si>
  <si>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</si>
  <si>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</si>
  <si>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</si>
  <si>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</si>
  <si>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</si>
  <si>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</si>
  <si>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</si>
  <si>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</si>
  <si>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</si>
  <si>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</si>
  <si>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</si>
  <si>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</si>
  <si>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</si>
  <si>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</si>
  <si>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</si>
  <si>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</si>
  <si>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</si>
  <si>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</si>
  <si>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</si>
  <si>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</si>
  <si>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</si>
  <si>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</si>
  <si>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</si>
  <si>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</si>
  <si>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</si>
  <si>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</si>
  <si>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</si>
  <si>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</si>
  <si>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</si>
  <si>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</si>
  <si>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</si>
  <si>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</si>
  <si>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</si>
  <si>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</si>
  <si>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</si>
  <si>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</si>
  <si>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</si>
  <si>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</si>
  <si>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</si>
  <si>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</si>
  <si>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</si>
  <si>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</si>
  <si>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</si>
  <si>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</si>
  <si>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</si>
  <si>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</si>
  <si>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</si>
  <si>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</si>
  <si>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</si>
  <si>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</si>
  <si>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</si>
  <si>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</si>
  <si>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</si>
  <si>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</si>
  <si>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</si>
  <si>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</si>
  <si>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</si>
  <si>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</si>
  <si>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</si>
  <si>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</si>
  <si>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</si>
  <si>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</si>
  <si>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</si>
  <si>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</si>
  <si>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</si>
  <si>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</si>
  <si>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</si>
  <si>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</si>
  <si>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</si>
  <si>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</si>
  <si>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</si>
  <si>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</si>
  <si>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</si>
  <si>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</si>
  <si>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</si>
  <si>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</si>
  <si>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</si>
  <si>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</si>
  <si>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</si>
  <si>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</si>
  <si>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</si>
  <si>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</si>
  <si>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</si>
  <si>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</si>
  <si>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</si>
  <si>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</si>
  <si>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</si>
  <si>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</si>
  <si>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</si>
  <si>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</si>
  <si>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</si>
  <si>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</si>
  <si>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</si>
  <si>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</si>
  <si>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</si>
  <si>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</si>
  <si>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</si>
  <si>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</si>
  <si>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</si>
  <si>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</si>
  <si>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</si>
  <si>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</si>
  <si>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</si>
  <si>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</si>
  <si>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</si>
  <si>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</si>
  <si>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</si>
  <si>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</si>
  <si>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</si>
  <si>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</si>
  <si>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</si>
  <si>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</si>
  <si>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</si>
  <si>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</si>
  <si>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</si>
  <si>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</si>
  <si>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</si>
  <si>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</si>
  <si>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</si>
  <si>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</si>
  <si>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</si>
  <si>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</si>
  <si>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</si>
  <si>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</si>
  <si>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</si>
  <si>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</si>
  <si>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</si>
  <si>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</si>
  <si>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</si>
  <si>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</si>
  <si>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</si>
  <si>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</si>
  <si>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</si>
  <si>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</si>
  <si>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</si>
  <si>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</si>
  <si>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</si>
  <si>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</si>
  <si>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</si>
  <si>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</si>
  <si>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</si>
  <si>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</si>
  <si>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</si>
  <si>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</si>
  <si>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</si>
  <si>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</si>
  <si>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</si>
  <si>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</si>
  <si>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</si>
  <si>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</si>
  <si>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</si>
  <si>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</si>
  <si>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</si>
  <si>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</si>
  <si>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</si>
  <si>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</si>
  <si>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</si>
  <si>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</si>
  <si>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</si>
  <si>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</si>
  <si>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</si>
  <si>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</si>
  <si>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</si>
  <si>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</si>
  <si>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</si>
  <si>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</si>
  <si>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</si>
  <si>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</si>
  <si>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</si>
  <si>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</si>
  <si>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</si>
  <si>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</si>
  <si>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</si>
  <si>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</si>
  <si>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</si>
  <si>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</si>
  <si>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</si>
  <si>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</si>
  <si>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</si>
  <si>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</si>
  <si>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</si>
  <si>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</si>
  <si>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</si>
  <si>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</si>
  <si>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</si>
  <si>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</si>
  <si>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</si>
  <si>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</si>
  <si>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</si>
  <si>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</si>
  <si>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</si>
  <si>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</si>
  <si>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</si>
  <si>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</si>
  <si>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</si>
  <si>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</si>
  <si>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</si>
  <si>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</si>
  <si>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</si>
  <si>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</si>
  <si>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</si>
  <si>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</si>
  <si>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</si>
  <si>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</si>
  <si>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</si>
  <si>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</si>
  <si>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</si>
  <si>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</si>
  <si>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</si>
  <si>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</si>
  <si>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</si>
  <si>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</si>
  <si>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</si>
  <si>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</si>
  <si>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</si>
  <si>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</si>
  <si>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</si>
  <si>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</si>
  <si>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</si>
  <si>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</si>
  <si>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</si>
  <si>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</si>
  <si>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</si>
  <si>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</si>
  <si>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</si>
  <si>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</si>
  <si>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</si>
  <si>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</si>
  <si>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</si>
  <si>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</si>
  <si>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</si>
  <si>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</si>
  <si>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</si>
  <si>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</si>
  <si>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</si>
  <si>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</si>
  <si>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</si>
  <si>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</si>
  <si>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</si>
  <si>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</si>
  <si>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</si>
  <si>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</si>
  <si>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</si>
  <si>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</si>
  <si>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</si>
  <si>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</si>
  <si>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</si>
  <si>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</si>
  <si>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</si>
  <si>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</si>
  <si>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</si>
  <si>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</si>
  <si>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</si>
  <si>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</si>
  <si>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</si>
  <si>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</si>
  <si>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</si>
  <si>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</si>
  <si>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</si>
  <si>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</si>
  <si>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</si>
  <si>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</si>
  <si>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</si>
  <si>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</si>
  <si>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</si>
  <si>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</si>
  <si>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</si>
  <si>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</si>
  <si>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</si>
  <si>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</si>
  <si>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</si>
  <si>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</si>
  <si>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</si>
  <si>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</si>
  <si>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</si>
  <si>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</si>
  <si>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</si>
  <si>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</si>
  <si>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</si>
  <si>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</si>
  <si>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</si>
  <si>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</si>
  <si>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</si>
  <si>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</si>
  <si>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</si>
  <si>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</si>
  <si>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</si>
  <si>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</si>
  <si>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</si>
  <si>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</si>
  <si>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</si>
  <si>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</si>
  <si>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</si>
  <si>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</si>
  <si>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</si>
  <si>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</si>
  <si>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</si>
  <si>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</si>
  <si>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</si>
  <si>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</si>
  <si>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</si>
  <si>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</si>
  <si>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</si>
  <si>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</si>
  <si>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</si>
  <si>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</si>
  <si>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</si>
  <si>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</si>
  <si>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</si>
  <si>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</si>
  <si>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</si>
  <si>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</si>
  <si>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</si>
  <si>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</si>
  <si>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</si>
  <si>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</si>
  <si>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</si>
  <si>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</si>
  <si>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</si>
  <si>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</si>
  <si>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</si>
  <si>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</si>
  <si>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</si>
  <si>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</si>
  <si>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</si>
  <si>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</si>
  <si>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</si>
  <si>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</si>
  <si>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</si>
  <si>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</si>
  <si>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</si>
  <si>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</si>
  <si>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</si>
  <si>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</si>
  <si>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</si>
  <si>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</si>
  <si>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</si>
  <si>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</si>
  <si>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</si>
  <si>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</si>
  <si>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</si>
  <si>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</si>
  <si>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</si>
  <si>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</si>
  <si>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</si>
  <si>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</si>
  <si>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</si>
  <si>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</si>
  <si>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</si>
  <si>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</si>
  <si>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</si>
  <si>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</si>
  <si>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</si>
  <si>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</si>
  <si>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</si>
  <si>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</si>
  <si>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</si>
  <si>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</si>
  <si>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</si>
  <si>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</si>
  <si>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</si>
  <si>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</si>
  <si>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</si>
  <si>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</si>
  <si>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</si>
  <si>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</si>
  <si>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</si>
  <si>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</si>
  <si>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</si>
  <si>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</si>
  <si>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</si>
  <si>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</si>
  <si>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</si>
  <si>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</si>
  <si>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</si>
  <si>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</si>
  <si>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</si>
  <si>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</si>
  <si>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</si>
  <si>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</si>
  <si>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</si>
  <si>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</si>
  <si>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</si>
  <si>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</si>
  <si>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</si>
  <si>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</si>
  <si>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</si>
  <si>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</si>
  <si>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</si>
  <si>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</si>
  <si>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</si>
  <si>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</si>
  <si>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</si>
  <si>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</si>
  <si>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</si>
  <si>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</si>
  <si>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</si>
  <si>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</si>
  <si>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</si>
  <si>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</si>
  <si>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</si>
  <si>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</si>
  <si>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</si>
  <si>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</si>
  <si>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</si>
  <si>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</si>
  <si>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</si>
  <si>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</si>
  <si>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</si>
  <si>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</si>
  <si>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</si>
  <si>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</si>
  <si>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</si>
  <si>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</si>
  <si>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</si>
  <si>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</si>
  <si>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</si>
  <si>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</si>
  <si>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</si>
  <si>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</si>
  <si>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</si>
  <si>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</si>
  <si>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</si>
  <si>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</si>
  <si>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</si>
  <si>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</si>
  <si>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</si>
  <si>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</si>
  <si>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</si>
  <si>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</si>
  <si>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</si>
  <si>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</si>
  <si>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</si>
  <si>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</si>
  <si>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</si>
  <si>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</si>
  <si>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</si>
  <si>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</si>
  <si>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</si>
  <si>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</si>
  <si>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</si>
  <si>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</si>
  <si>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</si>
  <si>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</si>
  <si>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</si>
  <si>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</si>
  <si>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</si>
  <si>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</si>
  <si>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</si>
  <si>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</si>
  <si>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</si>
  <si>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</si>
  <si>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</si>
  <si>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</si>
  <si>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</si>
  <si>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</si>
  <si>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</si>
  <si>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</si>
  <si>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</si>
  <si>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</si>
  <si>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</si>
  <si>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</si>
  <si>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</si>
  <si>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</si>
  <si>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</si>
  <si>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</si>
  <si>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</si>
  <si>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</si>
  <si>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</si>
  <si>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</si>
  <si>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</si>
  <si>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</si>
  <si>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</si>
  <si>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</si>
  <si>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</si>
  <si>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</si>
  <si>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</si>
  <si>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</si>
  <si>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</si>
  <si>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</si>
  <si>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</si>
  <si>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</si>
  <si>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</si>
  <si>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</si>
  <si>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</si>
  <si>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</si>
  <si>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</si>
  <si>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</si>
  <si>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</si>
  <si>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</si>
  <si>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</si>
  <si>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</si>
  <si>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</si>
  <si>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</si>
  <si>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</si>
  <si>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</si>
  <si>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</si>
  <si>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</si>
  <si>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</si>
  <si>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</si>
  <si>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</si>
  <si>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</si>
  <si>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</si>
  <si>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</si>
  <si>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</si>
  <si>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</si>
  <si>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</si>
  <si>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</si>
  <si>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</si>
  <si>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</si>
  <si>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</si>
  <si>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</si>
  <si>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</si>
  <si>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</si>
  <si>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</si>
  <si>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</si>
  <si>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</si>
  <si>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</si>
  <si>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</si>
  <si>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</si>
  <si>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</si>
  <si>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</si>
  <si>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</si>
  <si>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</si>
  <si>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</si>
  <si>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</si>
  <si>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</si>
  <si>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</si>
  <si>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</si>
  <si>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</si>
  <si>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</si>
  <si>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</si>
  <si>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</si>
  <si>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</si>
  <si>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</si>
  <si>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</si>
  <si>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</si>
  <si>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</si>
  <si>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</si>
  <si>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</si>
  <si>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</si>
  <si>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</si>
  <si>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</si>
  <si>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</si>
  <si>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</si>
  <si>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</si>
  <si>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</si>
  <si>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</si>
  <si>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</si>
  <si>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</si>
  <si>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</si>
  <si>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</si>
  <si>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</si>
  <si>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</si>
  <si>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</si>
  <si>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</si>
  <si>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</si>
  <si>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</si>
  <si>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</si>
  <si>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</si>
  <si>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</si>
  <si>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</si>
  <si>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</si>
  <si>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</si>
  <si>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</si>
  <si>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</si>
  <si>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</si>
  <si>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</si>
  <si>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</si>
  <si>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</si>
  <si>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</si>
  <si>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</si>
  <si>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</si>
  <si>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</si>
  <si>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</si>
  <si>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</si>
  <si>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</si>
  <si>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</si>
  <si>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</si>
  <si>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</si>
  <si>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</si>
  <si>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</si>
  <si>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</si>
  <si>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</si>
  <si>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</si>
  <si>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</si>
  <si>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</si>
  <si>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</si>
  <si>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</si>
  <si>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</si>
  <si>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</si>
  <si>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</si>
  <si>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</si>
  <si>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</si>
  <si>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</si>
  <si>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</si>
  <si>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</si>
  <si>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</si>
  <si>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</si>
  <si>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</si>
  <si>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</si>
  <si>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</si>
  <si>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</si>
  <si>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</si>
  <si>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</si>
  <si>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</si>
  <si>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</si>
  <si>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</si>
  <si>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</si>
  <si>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</si>
  <si>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</si>
  <si>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</si>
  <si>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</si>
  <si>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</si>
  <si>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</si>
  <si>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</si>
  <si>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</si>
  <si>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</si>
  <si>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</si>
  <si>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</si>
  <si>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</si>
  <si>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</si>
  <si>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</si>
  <si>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</si>
  <si>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</si>
  <si>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</si>
  <si>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</si>
  <si>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</si>
  <si>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</si>
  <si>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</si>
  <si>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</si>
  <si>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</si>
  <si>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</si>
  <si>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</si>
  <si>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</si>
  <si>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</si>
  <si>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</si>
  <si>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</si>
  <si>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</si>
  <si>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</si>
  <si>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</si>
  <si>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</si>
  <si>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</si>
  <si>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</si>
  <si>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</si>
  <si>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</si>
  <si>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</si>
  <si>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</si>
  <si>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</si>
  <si>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</si>
  <si>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</si>
  <si>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</si>
  <si>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</si>
  <si>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</si>
  <si>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</si>
  <si>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</si>
  <si>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</si>
  <si>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</si>
  <si>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</si>
  <si>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</si>
  <si>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</si>
  <si>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</si>
  <si>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</si>
  <si>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</si>
  <si>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</si>
  <si>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</si>
  <si>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</si>
  <si>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</si>
  <si>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</si>
  <si>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</si>
  <si>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</si>
  <si>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</si>
  <si>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</si>
  <si>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</si>
  <si>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</si>
  <si>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</si>
  <si>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</si>
  <si>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</si>
  <si>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</si>
  <si>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</si>
  <si>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</si>
  <si>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</si>
  <si>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</si>
  <si>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</si>
  <si>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</si>
  <si>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</si>
  <si>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</si>
  <si>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</si>
  <si>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</si>
  <si>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</si>
  <si>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</si>
  <si>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</si>
  <si>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</si>
  <si>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</si>
  <si>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</si>
  <si>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</si>
  <si>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</si>
  <si>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</si>
  <si>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</si>
  <si>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</si>
  <si>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</si>
  <si>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</si>
  <si>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</si>
  <si>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</si>
  <si>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</si>
  <si>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</si>
  <si>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</si>
  <si>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</si>
  <si>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</si>
  <si>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</si>
  <si>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</si>
  <si>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</si>
  <si>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</si>
  <si>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</si>
  <si>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</si>
  <si>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</si>
  <si>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</si>
  <si>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</si>
  <si>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</si>
  <si>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</si>
  <si>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</si>
  <si>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</si>
  <si>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</si>
  <si>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</si>
  <si>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</si>
  <si>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</si>
  <si>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</si>
  <si>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</si>
  <si>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</si>
  <si>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</si>
  <si>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</si>
  <si>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</si>
  <si>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</si>
  <si>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</si>
  <si>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</si>
  <si>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</si>
  <si>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</si>
  <si>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</si>
  <si>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</si>
  <si>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</si>
  <si>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</si>
  <si>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</si>
  <si>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</si>
  <si>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</si>
  <si>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</si>
  <si>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</si>
  <si>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</si>
  <si>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</si>
  <si>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</si>
  <si>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</si>
  <si>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</si>
  <si>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</si>
  <si>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</si>
  <si>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</si>
  <si>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</si>
  <si>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</si>
  <si>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</si>
  <si>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</si>
  <si>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</si>
  <si>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</si>
  <si>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</si>
  <si>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</si>
  <si>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</si>
  <si>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</si>
  <si>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</si>
  <si>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</si>
  <si>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</si>
  <si>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</si>
  <si>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</si>
  <si>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</si>
  <si>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</si>
  <si>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</si>
  <si>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</si>
  <si>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</si>
  <si>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</si>
  <si>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</si>
  <si>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</si>
  <si>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</si>
  <si>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</si>
  <si>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</si>
  <si>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</si>
  <si>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</si>
  <si>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</si>
  <si>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</si>
  <si>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</si>
  <si>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</si>
  <si>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</si>
  <si>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</si>
  <si>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</si>
  <si>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</si>
  <si>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</si>
  <si>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</si>
  <si>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</si>
  <si>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</si>
  <si>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</si>
  <si>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</si>
  <si>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</si>
  <si>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</si>
  <si>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</si>
  <si>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</si>
  <si>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</si>
  <si>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</si>
  <si>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</si>
  <si>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</si>
  <si>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</si>
  <si>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</si>
  <si>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</si>
  <si>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</si>
  <si>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</si>
  <si>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</si>
  <si>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</si>
  <si>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</si>
  <si>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</si>
  <si>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</si>
  <si>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</si>
  <si>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</si>
  <si>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</si>
  <si>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</si>
  <si>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</si>
  <si>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</si>
  <si>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</si>
  <si>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</si>
  <si>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</si>
  <si>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</si>
  <si>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</si>
  <si>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</si>
  <si>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</si>
  <si>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</si>
  <si>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</si>
  <si>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</si>
  <si>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</si>
  <si>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</si>
  <si>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</si>
  <si>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</si>
  <si>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</si>
  <si>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</si>
  <si>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</si>
  <si>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</si>
  <si>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</si>
  <si>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</si>
  <si>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</si>
  <si>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</si>
  <si>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</si>
  <si>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</si>
  <si>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</si>
  <si>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</si>
  <si>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</si>
  <si>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</si>
  <si>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</si>
  <si>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</si>
  <si>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</si>
  <si>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</si>
  <si>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</si>
  <si>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</si>
  <si>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</si>
  <si>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</si>
  <si>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</si>
  <si>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</si>
  <si>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</si>
  <si>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</si>
  <si>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</si>
  <si>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</si>
  <si>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</si>
  <si>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</si>
  <si>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</si>
  <si>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</si>
  <si>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</si>
  <si>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</si>
  <si>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</si>
  <si>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</si>
  <si>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</si>
  <si>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</si>
  <si>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</si>
  <si>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</si>
  <si>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</si>
  <si>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</si>
  <si>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</si>
  <si>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</si>
  <si>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</si>
  <si>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</si>
  <si>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</si>
  <si>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</si>
  <si>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</si>
  <si>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</si>
  <si>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</si>
  <si>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</si>
  <si>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</si>
  <si>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</si>
  <si>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</si>
  <si>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</si>
  <si>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</si>
  <si>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</si>
  <si>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</si>
  <si>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</si>
  <si>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</si>
  <si>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</si>
  <si>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</si>
  <si>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</si>
  <si>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</si>
  <si>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</si>
  <si>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</si>
  <si>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</si>
  <si>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</si>
  <si>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</si>
  <si>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</si>
  <si>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</si>
  <si>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</si>
  <si>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</si>
  <si>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</si>
  <si>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</si>
  <si>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</si>
  <si>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</si>
  <si>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</si>
  <si>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</si>
  <si>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</si>
  <si>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</si>
  <si>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</si>
  <si>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</si>
  <si>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</si>
  <si>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</si>
  <si>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</si>
  <si>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</si>
  <si>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</si>
  <si>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</si>
  <si>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</si>
  <si>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</si>
  <si>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</si>
  <si>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</si>
  <si>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</si>
  <si>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</si>
  <si>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</si>
  <si>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</si>
  <si>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</si>
  <si>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</si>
  <si>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</si>
  <si>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</si>
  <si>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</si>
  <si>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</si>
  <si>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</si>
  <si>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</si>
  <si>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</si>
  <si>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</si>
  <si>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</si>
  <si>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</si>
  <si>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</si>
  <si>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</si>
  <si>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</si>
  <si>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</si>
  <si>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</si>
  <si>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</si>
  <si>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</si>
  <si>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</si>
  <si>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</si>
  <si>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</si>
  <si>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</si>
  <si>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</si>
  <si>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</si>
  <si>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</si>
  <si>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</si>
  <si>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</si>
  <si>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</si>
  <si>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</si>
  <si>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</si>
  <si>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</si>
  <si>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</si>
  <si>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</si>
  <si>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</si>
  <si>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</si>
  <si>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</si>
  <si>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</si>
  <si>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</si>
  <si>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</si>
  <si>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</si>
  <si>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</si>
  <si>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</si>
  <si>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</si>
  <si>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</si>
  <si>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</si>
  <si>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</si>
  <si>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</si>
  <si>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</si>
  <si>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</si>
  <si>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</si>
  <si>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</si>
  <si>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</si>
  <si>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</si>
  <si>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</si>
  <si>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</si>
  <si>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</si>
  <si>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</si>
  <si>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</si>
  <si>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</si>
  <si>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</si>
  <si>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</si>
  <si>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</si>
  <si>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</si>
  <si>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</si>
  <si>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</si>
  <si>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</si>
  <si>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</si>
  <si>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</si>
  <si>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</si>
  <si>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</si>
  <si>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</si>
  <si>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</si>
  <si>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</si>
  <si>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</si>
  <si>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</si>
  <si>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</si>
  <si>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</si>
  <si>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</si>
  <si>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</si>
  <si>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</si>
  <si>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</si>
  <si>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</si>
  <si>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</si>
  <si>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</si>
  <si>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</si>
  <si>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</si>
  <si>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</si>
  <si>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</si>
  <si>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</si>
  <si>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</si>
  <si>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</si>
  <si>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</si>
  <si>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</si>
  <si>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</si>
  <si>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</si>
  <si>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</si>
  <si>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</si>
  <si>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</si>
  <si>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</si>
  <si>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</si>
  <si>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</si>
  <si>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</si>
  <si>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</si>
  <si>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</si>
  <si>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</si>
  <si>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</si>
  <si>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</si>
  <si>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</si>
  <si>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</si>
  <si>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</si>
  <si>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</si>
  <si>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</si>
  <si>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</si>
  <si>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</si>
  <si>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</si>
  <si>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</si>
  <si>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</si>
  <si>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</si>
  <si>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</si>
  <si>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</si>
  <si>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</si>
  <si>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</si>
  <si>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</si>
  <si>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</si>
  <si>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</si>
  <si>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</si>
  <si>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</si>
  <si>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</si>
  <si>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</si>
  <si>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</si>
  <si>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</si>
  <si>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</si>
  <si>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</si>
  <si>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</si>
  <si>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</si>
  <si>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</si>
  <si>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</si>
  <si>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</si>
  <si>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</si>
  <si>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</si>
  <si>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</si>
  <si>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</si>
  <si>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</si>
  <si>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</si>
  <si>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</si>
  <si>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</si>
  <si>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</si>
  <si>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</si>
  <si>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</si>
  <si>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</si>
  <si>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</si>
  <si>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</si>
  <si>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</si>
  <si>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</si>
  <si>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</si>
  <si>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</si>
  <si>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</si>
  <si>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</si>
  <si>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</si>
  <si>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</si>
  <si>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</si>
  <si>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</si>
  <si>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</si>
  <si>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</si>
  <si>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</si>
  <si>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</si>
  <si>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</si>
  <si>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</si>
  <si>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</si>
  <si>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</si>
  <si>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</si>
  <si>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</si>
  <si>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</si>
  <si>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</si>
  <si>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</si>
  <si>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</si>
  <si>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</si>
  <si>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</si>
  <si>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</si>
  <si>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</si>
  <si>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</si>
  <si>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</si>
  <si>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</si>
  <si>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</si>
  <si>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</si>
  <si>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</si>
  <si>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</si>
  <si>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</si>
  <si>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</si>
  <si>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</si>
  <si>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</si>
  <si>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</si>
  <si>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</si>
  <si>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</si>
  <si>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</si>
  <si>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</si>
  <si>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</si>
  <si>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</si>
  <si>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</si>
  <si>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</si>
  <si>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</si>
  <si>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</si>
  <si>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</si>
  <si>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</si>
  <si>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</si>
  <si>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</si>
  <si>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</si>
  <si>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</si>
  <si>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</si>
  <si>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</si>
  <si>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</si>
  <si>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</si>
  <si>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</si>
  <si>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</si>
  <si>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</si>
  <si>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</si>
  <si>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</si>
  <si>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</si>
  <si>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</si>
  <si>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</si>
  <si>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</si>
  <si>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</si>
  <si>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</si>
  <si>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</si>
  <si>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</si>
  <si>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</si>
  <si>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</si>
  <si>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</si>
  <si>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</si>
  <si>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</si>
  <si>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</si>
  <si>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</si>
  <si>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</si>
  <si>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</si>
  <si>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</si>
  <si>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</si>
  <si>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</si>
  <si>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</si>
  <si>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</si>
  <si>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</si>
  <si>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</si>
  <si>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</si>
  <si>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</si>
  <si>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</si>
  <si>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</si>
  <si>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</si>
  <si>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</si>
  <si>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</si>
  <si>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</si>
  <si>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</si>
  <si>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</si>
  <si>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</si>
  <si>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</si>
  <si>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</si>
  <si>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</si>
  <si>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</si>
  <si>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</si>
  <si>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</si>
  <si>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</si>
  <si>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</si>
  <si>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</si>
  <si>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</si>
  <si>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</si>
  <si>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</si>
  <si>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</si>
  <si>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</si>
  <si>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</si>
  <si>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</si>
  <si>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</si>
  <si>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</si>
  <si>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</si>
  <si>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</si>
  <si>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</si>
  <si>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</si>
  <si>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</si>
  <si>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</si>
  <si>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</si>
  <si>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</si>
  <si>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</si>
  <si>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</si>
  <si>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</si>
  <si>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</si>
  <si>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</si>
  <si>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</si>
  <si>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</si>
  <si>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</si>
  <si>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</si>
  <si>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</si>
  <si>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</si>
  <si>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</si>
  <si>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</si>
  <si>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</si>
  <si>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</si>
  <si>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</si>
  <si>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</si>
  <si>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</si>
  <si>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</si>
  <si>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</si>
  <si>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</si>
  <si>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</si>
  <si>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</si>
  <si>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</si>
  <si>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</si>
  <si>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</si>
  <si>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</si>
  <si>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</si>
  <si>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</si>
  <si>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</si>
  <si>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</si>
  <si>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</si>
  <si>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</si>
  <si>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</si>
  <si>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</si>
  <si>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</si>
  <si>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</si>
  <si>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</si>
  <si>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</si>
  <si>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</si>
  <si>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</si>
  <si>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</si>
  <si>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</si>
  <si>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</si>
  <si>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</si>
  <si>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</si>
  <si>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</si>
  <si>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</si>
  <si>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</si>
  <si>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</si>
  <si>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</si>
  <si>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</si>
  <si>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</si>
  <si>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</si>
  <si>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</si>
  <si>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</si>
  <si>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</si>
  <si>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</si>
  <si>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</si>
  <si>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</si>
  <si>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</si>
  <si>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</si>
  <si>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</si>
  <si>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</si>
  <si>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</si>
  <si>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</si>
  <si>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</si>
  <si>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</si>
  <si>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</si>
  <si>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</si>
  <si>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</si>
  <si>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</si>
  <si>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</si>
  <si>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</si>
  <si>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</si>
  <si>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</si>
  <si>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</si>
  <si>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</si>
  <si>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</si>
  <si>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</si>
  <si>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</si>
  <si>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</si>
  <si>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</si>
  <si>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</si>
  <si>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</si>
  <si>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</si>
  <si>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</si>
  <si>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</si>
  <si>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</si>
  <si>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</si>
  <si>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</si>
  <si>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</si>
  <si>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</si>
  <si>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</si>
  <si>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</si>
  <si>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</si>
  <si>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</si>
  <si>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</si>
  <si>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</si>
  <si>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</si>
  <si>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</si>
  <si>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</si>
  <si>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</si>
  <si>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</si>
  <si>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</si>
  <si>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</si>
  <si>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</si>
  <si>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</si>
  <si>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</si>
  <si>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</si>
  <si>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</si>
  <si>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</si>
  <si>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</si>
  <si>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</si>
  <si>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</si>
  <si>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</si>
  <si>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</si>
  <si>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</si>
  <si>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</si>
  <si>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</si>
  <si>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</si>
  <si>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</si>
  <si>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</si>
  <si>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</si>
  <si>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</si>
  <si>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</si>
  <si>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</si>
  <si>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</si>
  <si>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</si>
  <si>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</si>
  <si>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</si>
  <si>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</si>
  <si>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</si>
  <si>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</si>
  <si>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</si>
  <si>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</si>
  <si>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</si>
  <si>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</si>
  <si>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</si>
  <si>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</si>
  <si>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</si>
  <si>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</si>
  <si>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</si>
  <si>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</si>
  <si>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</si>
  <si>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</si>
  <si>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</si>
  <si>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</si>
  <si>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</si>
  <si>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</si>
  <si>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</si>
  <si>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</si>
  <si>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</si>
  <si>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</si>
  <si>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</si>
  <si>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</si>
  <si>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</si>
  <si>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</si>
  <si>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</si>
  <si>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</si>
  <si>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</si>
  <si>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</si>
  <si>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</si>
  <si>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</si>
  <si>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</si>
  <si>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</si>
  <si>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</si>
  <si>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</si>
  <si>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</si>
  <si>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</si>
  <si>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</si>
  <si>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</si>
  <si>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</si>
  <si>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</si>
  <si>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</si>
  <si>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</si>
  <si>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</si>
  <si>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</si>
  <si>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</si>
  <si>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</si>
  <si>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</si>
  <si>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</si>
  <si>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</si>
  <si>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</si>
  <si>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</si>
  <si>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</si>
  <si>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</si>
  <si>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</si>
  <si>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</si>
  <si>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</si>
  <si>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</si>
  <si>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</si>
  <si>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</si>
  <si>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</si>
  <si>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</si>
  <si>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</si>
  <si>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</si>
  <si>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</si>
  <si>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</si>
  <si>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</si>
  <si>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</si>
  <si>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</si>
  <si>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</si>
  <si>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</si>
  <si>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</si>
  <si>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</si>
  <si>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</si>
  <si>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</si>
  <si>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</si>
  <si>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</si>
  <si>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</si>
  <si>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</si>
  <si>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</si>
  <si>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</si>
  <si>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</si>
  <si>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</si>
  <si>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</si>
  <si>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</si>
  <si>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</si>
  <si>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</si>
  <si>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</si>
  <si>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</si>
  <si>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</si>
  <si>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</si>
  <si>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</si>
  <si>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</si>
  <si>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</si>
  <si>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</si>
  <si>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</si>
  <si>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</si>
  <si>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</si>
  <si>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</si>
  <si>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</si>
  <si>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</si>
  <si>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</si>
  <si>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</si>
  <si>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</si>
  <si>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</si>
  <si>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</si>
  <si>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</si>
  <si>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</si>
  <si>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</si>
  <si>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</si>
  <si>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</si>
  <si>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</si>
  <si>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</si>
  <si>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</si>
  <si>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</si>
  <si>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</si>
  <si>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</si>
  <si>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</si>
  <si>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</si>
  <si>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</si>
  <si>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</si>
  <si>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</si>
  <si>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</si>
  <si>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</si>
  <si>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</si>
  <si>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</si>
  <si>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</si>
  <si>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</si>
  <si>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</si>
  <si>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</si>
  <si>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</si>
  <si>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</si>
  <si>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</si>
  <si>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</si>
  <si>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</si>
  <si>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</si>
  <si>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</si>
  <si>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</si>
  <si>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</si>
  <si>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</si>
  <si>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</si>
  <si>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</si>
  <si>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</si>
  <si>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</si>
  <si>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</si>
  <si>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</si>
  <si>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</si>
  <si>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</si>
  <si>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</si>
  <si>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</si>
  <si>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</si>
  <si>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</si>
  <si>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</si>
  <si>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</si>
  <si>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</si>
  <si>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</si>
  <si>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</si>
  <si>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</si>
  <si>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</si>
  <si>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</si>
  <si>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</si>
  <si>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</si>
  <si>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</si>
  <si>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</si>
  <si>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</si>
  <si>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</si>
  <si>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</si>
  <si>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</si>
  <si>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</si>
  <si>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</si>
  <si>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</si>
  <si>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</si>
  <si>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</si>
  <si>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</si>
  <si>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</si>
  <si>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</si>
  <si>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</si>
  <si>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</si>
  <si>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</si>
  <si>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</si>
  <si>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</si>
  <si>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</si>
  <si>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</si>
  <si>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</si>
  <si>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</si>
  <si>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</si>
  <si>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</si>
  <si>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</si>
  <si>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</si>
  <si>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</si>
  <si>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</si>
  <si>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</si>
  <si>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</si>
  <si>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</si>
  <si>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</si>
  <si>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</si>
  <si>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</si>
  <si>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</si>
  <si>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</si>
  <si>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</si>
  <si>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</si>
  <si>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</si>
  <si>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</si>
  <si>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</si>
  <si>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</si>
  <si>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</si>
  <si>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</si>
  <si>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</si>
  <si>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</si>
  <si>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</si>
  <si>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</si>
  <si>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</si>
  <si>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</si>
  <si>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</si>
  <si>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</si>
  <si>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</si>
  <si>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</si>
  <si>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</si>
  <si>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</si>
  <si>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</si>
  <si>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</si>
  <si>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</si>
  <si>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</si>
  <si>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</si>
  <si>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</si>
  <si>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</si>
  <si>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</si>
  <si>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</si>
  <si>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</si>
  <si>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</si>
  <si>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</si>
  <si>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</si>
  <si>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</si>
  <si>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</si>
  <si>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</si>
  <si>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</si>
  <si>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</si>
  <si>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</si>
  <si>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</si>
  <si>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</si>
  <si>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</si>
  <si>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</si>
  <si>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</si>
  <si>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</si>
  <si>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</si>
  <si>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</si>
  <si>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</si>
  <si>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</si>
  <si>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</si>
  <si>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</si>
  <si>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</si>
  <si>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</si>
  <si>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</si>
  <si>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</si>
  <si>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</si>
  <si>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</si>
  <si>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</si>
  <si>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</si>
  <si>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</si>
  <si>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</si>
  <si>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</si>
  <si>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</si>
  <si>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</si>
  <si>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</si>
  <si>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</si>
  <si>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</si>
  <si>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</si>
  <si>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</si>
  <si>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</si>
  <si>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</si>
  <si>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</si>
  <si>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</si>
  <si>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</si>
  <si>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</si>
  <si>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</si>
  <si>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</si>
  <si>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</si>
  <si>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</si>
  <si>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</si>
  <si>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</si>
  <si>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</si>
  <si>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</si>
  <si>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</si>
  <si>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</si>
  <si>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</si>
  <si>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</si>
  <si>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</si>
  <si>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</si>
  <si>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</si>
  <si>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</si>
  <si>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</si>
  <si>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</si>
  <si>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</si>
  <si>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</si>
  <si>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</si>
  <si>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</si>
  <si>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</si>
  <si>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</si>
  <si>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</si>
  <si>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</si>
  <si>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</si>
  <si>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</si>
  <si>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</si>
  <si>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</si>
  <si>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</si>
  <si>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</si>
  <si>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</si>
  <si>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</si>
  <si>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</si>
  <si>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</si>
  <si>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</si>
  <si>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</si>
  <si>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</si>
  <si>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</si>
  <si>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</si>
  <si>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</si>
  <si>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</si>
  <si>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</si>
  <si>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</si>
  <si>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</si>
  <si>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</si>
  <si>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</si>
  <si>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</si>
  <si>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</si>
  <si>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</si>
  <si>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</si>
  <si>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</si>
  <si>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</si>
  <si>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</si>
  <si>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</si>
  <si>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</si>
  <si>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</si>
  <si>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</si>
  <si>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</si>
  <si>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</si>
  <si>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</si>
  <si>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</si>
  <si>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</si>
  <si>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</si>
  <si>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</si>
  <si>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</si>
  <si>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</si>
  <si>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</si>
  <si>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</si>
  <si>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</si>
  <si>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</si>
  <si>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</si>
  <si>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</si>
  <si>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</si>
  <si>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</si>
  <si>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</si>
  <si>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</si>
  <si>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</si>
  <si>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</si>
  <si>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</si>
  <si>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</si>
  <si>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</si>
  <si>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</si>
  <si>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</si>
  <si>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</si>
  <si>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</si>
  <si>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</si>
  <si>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</si>
  <si>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</si>
  <si>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</si>
  <si>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</si>
  <si>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</si>
  <si>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</si>
  <si>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</si>
  <si>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</si>
  <si>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</si>
  <si>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</si>
  <si>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</si>
  <si>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</si>
  <si>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</si>
  <si>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</si>
  <si>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</si>
  <si>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</si>
  <si>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</si>
  <si>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</si>
  <si>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</si>
  <si>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</si>
  <si>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</si>
  <si>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</si>
  <si>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</si>
  <si>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</si>
  <si>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</si>
  <si>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</si>
  <si>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</si>
  <si>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</si>
  <si>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</si>
  <si>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</si>
  <si>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</si>
  <si>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</si>
  <si>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</si>
  <si>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</si>
  <si>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</si>
  <si>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</si>
  <si>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</si>
  <si>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</si>
  <si>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</si>
  <si>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</si>
  <si>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</si>
  <si>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</si>
  <si>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</si>
  <si>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</si>
  <si>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</si>
  <si>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</si>
  <si>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</si>
  <si>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</si>
  <si>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</si>
  <si>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</si>
  <si>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</si>
  <si>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</si>
  <si>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</si>
  <si>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</si>
  <si>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</si>
  <si>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</si>
  <si>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</si>
  <si>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</si>
  <si>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</si>
  <si>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</si>
  <si>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</si>
  <si>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</si>
  <si>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</si>
  <si>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</si>
  <si>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</si>
  <si>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</si>
  <si>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</si>
  <si>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</si>
  <si>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</si>
  <si>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</si>
  <si>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</si>
  <si>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</si>
  <si>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</si>
  <si>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</si>
  <si>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</si>
  <si>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</si>
  <si>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</si>
  <si>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</si>
  <si>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</si>
  <si>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</si>
  <si>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</si>
  <si>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</si>
  <si>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</si>
  <si>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</si>
  <si>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</si>
  <si>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</si>
  <si>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</si>
  <si>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</si>
  <si>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</si>
  <si>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</si>
  <si>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</si>
  <si>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</si>
  <si>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</si>
  <si>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</si>
  <si>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</si>
  <si>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</si>
  <si>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</si>
  <si>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</si>
  <si>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</si>
  <si>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</si>
  <si>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</si>
  <si>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</si>
  <si>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</si>
  <si>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</si>
  <si>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</si>
  <si>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</si>
  <si>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</si>
  <si>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</si>
  <si>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</si>
  <si>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</si>
  <si>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</si>
  <si>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</si>
  <si>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</si>
  <si>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</si>
  <si>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</si>
  <si>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</si>
  <si>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</si>
  <si>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</si>
  <si>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</si>
  <si>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</si>
  <si>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</si>
  <si>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</si>
  <si>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</si>
  <si>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</si>
  <si>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</si>
  <si>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</si>
  <si>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</si>
  <si>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</si>
  <si>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</si>
  <si>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</si>
  <si>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</si>
  <si>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</si>
  <si>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</si>
  <si>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</si>
  <si>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</si>
  <si>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</si>
  <si>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</si>
  <si>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</si>
  <si>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</si>
  <si>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</si>
  <si>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</si>
  <si>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</si>
  <si>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</si>
  <si>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</si>
  <si>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</si>
  <si>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</si>
  <si>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</si>
  <si>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</si>
  <si>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</si>
  <si>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</si>
  <si>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</si>
  <si>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</si>
  <si>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</si>
  <si>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</si>
  <si>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</si>
  <si>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</si>
  <si>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</si>
  <si>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</si>
  <si>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</si>
  <si>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</si>
  <si>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</si>
  <si>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</si>
  <si>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</si>
  <si>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</si>
  <si>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</si>
  <si>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</si>
  <si>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</si>
  <si>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</si>
  <si>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</si>
  <si>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</si>
  <si>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</si>
  <si>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</si>
  <si>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</si>
  <si>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</si>
  <si>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</si>
  <si>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</si>
  <si>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</si>
  <si>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</si>
  <si>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</si>
  <si>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</si>
  <si>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</si>
  <si>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</si>
  <si>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</si>
  <si>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</si>
  <si>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</si>
  <si>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</si>
  <si>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</si>
  <si>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</si>
  <si>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</si>
  <si>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</si>
  <si>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</si>
  <si>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</si>
  <si>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</si>
  <si>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</si>
  <si>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</si>
  <si>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</si>
  <si>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</si>
  <si>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</si>
  <si>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</si>
  <si>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</si>
  <si>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</si>
  <si>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</si>
  <si>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</si>
  <si>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</si>
  <si>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</si>
  <si>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</si>
  <si>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</si>
  <si>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</si>
  <si>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</si>
  <si>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</si>
  <si>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</si>
  <si>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</si>
  <si>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</si>
  <si>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</si>
  <si>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</si>
  <si>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</si>
  <si>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</si>
  <si>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</si>
  <si>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</si>
  <si>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</si>
  <si>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</si>
  <si>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</si>
  <si>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</si>
  <si>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</si>
  <si>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</si>
  <si>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</si>
  <si>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</si>
  <si>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</si>
  <si>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</si>
  <si>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</si>
  <si>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</si>
  <si>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</si>
  <si>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</si>
  <si>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</si>
  <si>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</si>
  <si>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</si>
  <si>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</si>
  <si>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</si>
  <si>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</si>
  <si>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</si>
  <si>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</si>
  <si>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</si>
  <si>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</si>
  <si>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</si>
  <si>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</si>
  <si>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</si>
  <si>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</si>
  <si>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</si>
  <si>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</si>
  <si>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</si>
  <si>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</si>
  <si>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</si>
  <si>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</si>
  <si>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</si>
  <si>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</si>
  <si>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</si>
  <si>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</si>
  <si>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</si>
  <si>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</si>
  <si>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</si>
  <si>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</si>
  <si>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</si>
  <si>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</si>
  <si>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</si>
  <si>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</si>
  <si>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</si>
  <si>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</si>
  <si>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</si>
  <si>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</si>
  <si>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</si>
  <si>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</si>
  <si>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</si>
  <si>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</si>
  <si>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</si>
  <si>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</si>
  <si>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</si>
  <si>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</si>
  <si>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</si>
  <si>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</si>
  <si>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</si>
  <si>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</si>
  <si>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</si>
  <si>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</si>
  <si>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</si>
  <si>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</si>
  <si>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</si>
  <si>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</si>
  <si>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</si>
  <si>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</si>
  <si>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</si>
  <si>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</si>
  <si>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</si>
  <si>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</si>
  <si>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</si>
  <si>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</si>
  <si>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</si>
  <si>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</si>
  <si>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</si>
  <si>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</si>
  <si>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</si>
  <si>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</si>
  <si>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</si>
  <si>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</si>
  <si>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</si>
  <si>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</si>
  <si>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</si>
  <si>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</si>
  <si>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</si>
  <si>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</si>
  <si>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</si>
  <si>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</si>
  <si>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</si>
  <si>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</si>
  <si>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</si>
  <si>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</si>
  <si>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</si>
  <si>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</si>
  <si>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</si>
  <si>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</si>
  <si>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</si>
  <si>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</si>
  <si>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</si>
  <si>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</si>
  <si>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</si>
  <si>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</si>
  <si>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</si>
  <si>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</si>
  <si>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</si>
  <si>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</si>
  <si>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</si>
  <si>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</si>
  <si>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</si>
  <si>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</si>
  <si>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</si>
  <si>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</si>
  <si>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</si>
  <si>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</si>
  <si>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</si>
  <si>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</si>
  <si>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</si>
  <si>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</si>
  <si>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</si>
  <si>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</si>
  <si>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</si>
  <si>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</si>
  <si>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</si>
  <si>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</si>
  <si>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</si>
  <si>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</si>
  <si>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</si>
  <si>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</si>
  <si>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</si>
  <si>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</si>
  <si>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</si>
  <si>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</si>
  <si>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</si>
  <si>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</si>
  <si>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</si>
  <si>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</si>
  <si>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</si>
  <si>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</si>
  <si>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</si>
  <si>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</si>
  <si>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</si>
  <si>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</si>
  <si>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</si>
  <si>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</si>
  <si>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</si>
  <si>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</si>
  <si>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</si>
  <si>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</si>
  <si>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</si>
  <si>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</si>
  <si>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</si>
  <si>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</si>
  <si>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</si>
  <si>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</si>
  <si>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</si>
  <si>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</si>
  <si>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</si>
  <si>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</si>
  <si>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</si>
  <si>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</si>
  <si>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</si>
  <si>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</si>
  <si>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</si>
  <si>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</si>
  <si>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</si>
  <si>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</si>
  <si>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</si>
  <si>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</si>
  <si>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</si>
  <si>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</si>
  <si>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</si>
  <si>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</si>
  <si>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</si>
  <si>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</si>
  <si>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</si>
  <si>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</si>
  <si>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</si>
  <si>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</si>
  <si>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</si>
  <si>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</si>
  <si>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</si>
  <si>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</si>
  <si>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</si>
  <si>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</si>
  <si>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</si>
  <si>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</si>
  <si>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</si>
  <si>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</si>
  <si>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</si>
  <si>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</si>
  <si>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</si>
  <si>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</si>
  <si>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</si>
  <si>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</si>
  <si>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</si>
  <si>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</si>
  <si>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</si>
  <si>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</si>
  <si>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</si>
  <si>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</si>
  <si>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</si>
  <si>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</si>
  <si>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</si>
  <si>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</si>
  <si>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</si>
  <si>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</si>
  <si>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</si>
  <si>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</si>
  <si>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</si>
  <si>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</si>
  <si>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</si>
  <si>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</si>
  <si>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</si>
  <si>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</si>
  <si>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</si>
  <si>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</si>
  <si>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</si>
  <si>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</si>
  <si>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</si>
  <si>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</si>
  <si>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</si>
  <si>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</si>
  <si>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</si>
  <si>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</si>
  <si>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</si>
  <si>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</si>
  <si>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</si>
  <si>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</si>
  <si>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</si>
  <si>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</si>
  <si>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</si>
  <si>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</si>
  <si>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</si>
  <si>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</si>
  <si>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</si>
  <si>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</si>
  <si>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</si>
  <si>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</si>
  <si>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</si>
  <si>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</si>
  <si>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</si>
  <si>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</si>
  <si>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</si>
  <si>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</si>
  <si>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</si>
  <si>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</si>
  <si>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</si>
  <si>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</si>
  <si>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</si>
  <si>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</si>
  <si>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</si>
  <si>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</si>
  <si>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</si>
  <si>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</si>
  <si>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</si>
  <si>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</si>
  <si>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</si>
  <si>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</si>
  <si>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</si>
  <si>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</si>
  <si>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</si>
  <si>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</si>
  <si>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</si>
  <si>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</si>
  <si>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</si>
  <si>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</si>
  <si>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</si>
  <si>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</si>
  <si>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</si>
  <si>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</si>
  <si>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</si>
  <si>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</si>
  <si>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</si>
  <si>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</si>
  <si>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</si>
  <si>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</si>
  <si>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</si>
  <si>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</si>
  <si>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</si>
  <si>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</si>
  <si>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</si>
  <si>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</si>
  <si>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</si>
  <si>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</si>
  <si>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</si>
  <si>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</si>
  <si>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</si>
  <si>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</si>
  <si>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</si>
  <si>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</si>
  <si>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</si>
  <si>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</si>
  <si>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</si>
  <si>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</si>
  <si>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</si>
  <si>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</si>
  <si>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</si>
  <si>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</si>
  <si>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</si>
  <si>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</si>
  <si>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</si>
  <si>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</si>
  <si>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</si>
  <si>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</si>
  <si>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</si>
  <si>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</si>
  <si>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</si>
  <si>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</si>
  <si>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</si>
  <si>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</si>
  <si>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</si>
  <si>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</si>
  <si>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</si>
  <si>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</si>
  <si>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</si>
  <si>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</si>
  <si>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</si>
  <si>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</si>
  <si>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</si>
  <si>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</si>
  <si>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</si>
  <si>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</si>
  <si>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</si>
  <si>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</si>
  <si>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</si>
  <si>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</si>
  <si>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</si>
  <si>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</si>
  <si>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</si>
  <si>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</si>
  <si>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</si>
  <si>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</si>
  <si>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</si>
  <si>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</si>
  <si>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</si>
  <si>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</si>
  <si>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</si>
  <si>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</si>
  <si>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</si>
  <si>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</si>
  <si>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</si>
  <si>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</si>
  <si>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</si>
  <si>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</si>
  <si>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</si>
  <si>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</si>
  <si>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</si>
  <si>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</si>
  <si>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</si>
  <si>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</si>
  <si>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</si>
  <si>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</si>
  <si>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</si>
  <si>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</si>
  <si>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</si>
  <si>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</si>
  <si>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</si>
  <si>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</si>
  <si>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</si>
  <si>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</si>
  <si>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</si>
  <si>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</si>
  <si>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</si>
  <si>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</si>
  <si>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</si>
  <si>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</si>
  <si>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</si>
  <si>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</si>
  <si>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</si>
  <si>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</si>
  <si>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</si>
  <si>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</si>
  <si>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</si>
  <si>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</si>
  <si>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</si>
  <si>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</si>
  <si>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</si>
  <si>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</si>
  <si>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</si>
  <si>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</si>
  <si>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</si>
  <si>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</si>
  <si>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</si>
  <si>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</si>
  <si>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</si>
  <si>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</si>
  <si>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</si>
  <si>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</si>
  <si>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</si>
  <si>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</si>
  <si>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</si>
  <si>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</si>
  <si>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</si>
  <si>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</si>
  <si>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</si>
  <si>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</si>
  <si>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</si>
  <si>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</si>
  <si>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</si>
  <si>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</si>
  <si>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</si>
  <si>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</si>
  <si>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</si>
  <si>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</si>
  <si>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</si>
  <si>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</si>
  <si>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</si>
  <si>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</si>
  <si>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</si>
  <si>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</si>
  <si>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</si>
  <si>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</si>
  <si>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</si>
  <si>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</si>
  <si>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</si>
  <si>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</si>
  <si>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</si>
  <si>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</si>
  <si>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</si>
  <si>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</si>
  <si>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</si>
  <si>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</si>
  <si>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</si>
  <si>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</si>
  <si>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</si>
  <si>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</si>
  <si>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</si>
  <si>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</si>
  <si>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</si>
  <si>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</si>
  <si>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</si>
  <si>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</si>
  <si>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</si>
  <si>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</si>
  <si>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</si>
  <si>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</si>
  <si>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</si>
  <si>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</si>
  <si>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</si>
  <si>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</si>
  <si>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</si>
  <si>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</si>
  <si>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</si>
  <si>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</si>
  <si>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</si>
  <si>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</si>
  <si>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</si>
  <si>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</si>
  <si>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</si>
  <si>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</si>
  <si>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</si>
  <si>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</si>
  <si>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</si>
  <si>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</si>
  <si>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</si>
  <si>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</si>
  <si>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</si>
  <si>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</si>
  <si>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</si>
  <si>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</si>
  <si>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</si>
  <si>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</si>
  <si>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</si>
  <si>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</si>
  <si>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</si>
  <si>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</si>
  <si>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</si>
  <si>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</si>
  <si>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</si>
  <si>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</si>
  <si>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</si>
  <si>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</si>
  <si>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</si>
  <si>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</si>
  <si>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</si>
  <si>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</si>
  <si>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</si>
  <si>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</si>
  <si>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</si>
  <si>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</si>
  <si>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</si>
  <si>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</si>
  <si>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</si>
  <si>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</si>
  <si>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</si>
  <si>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</si>
  <si>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</si>
  <si>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</si>
  <si>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</si>
  <si>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</si>
  <si>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</si>
  <si>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</si>
  <si>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</si>
  <si>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</si>
  <si>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</si>
  <si>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</si>
  <si>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</si>
  <si>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</si>
  <si>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</si>
  <si>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</si>
  <si>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</si>
  <si>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</si>
  <si>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</si>
  <si>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</si>
  <si>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</si>
  <si>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</si>
  <si>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</si>
  <si>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</si>
  <si>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</si>
  <si>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</si>
  <si>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</si>
  <si>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</si>
  <si>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</si>
  <si>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</si>
  <si>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</si>
  <si>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</si>
  <si>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</si>
  <si>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</si>
  <si>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</si>
  <si>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</si>
  <si>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</si>
  <si>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</si>
  <si>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</si>
  <si>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</si>
  <si>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</si>
  <si>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</si>
  <si>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</si>
  <si>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</si>
  <si>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</si>
  <si>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</si>
  <si>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</si>
  <si>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</si>
  <si>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</si>
  <si>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</si>
  <si>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</si>
  <si>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</si>
  <si>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</si>
  <si>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</si>
  <si>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</si>
  <si>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</si>
  <si>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</si>
  <si>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</si>
  <si>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</si>
  <si>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</si>
  <si>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</si>
  <si>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</si>
  <si>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</si>
  <si>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</si>
  <si>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</si>
  <si>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</si>
  <si>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</si>
  <si>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</si>
  <si>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</si>
  <si>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</si>
  <si>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</si>
  <si>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</si>
  <si>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</si>
  <si>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</si>
  <si>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</si>
  <si>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</si>
  <si>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</si>
  <si>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</si>
  <si>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</si>
  <si>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</si>
  <si>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</si>
  <si>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</si>
  <si>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</si>
  <si>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</si>
  <si>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</si>
  <si>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</si>
  <si>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</si>
  <si>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</si>
  <si>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</si>
  <si>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</si>
  <si>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</si>
  <si>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</si>
  <si>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</si>
  <si>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</si>
  <si>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</si>
  <si>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</si>
  <si>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</si>
  <si>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</si>
  <si>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</si>
  <si>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</si>
  <si>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</si>
  <si>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</si>
  <si>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</si>
  <si>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</si>
  <si>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</si>
  <si>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</si>
  <si>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</si>
  <si>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</si>
  <si>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</si>
  <si>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</si>
  <si>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</si>
  <si>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</si>
  <si>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</si>
  <si>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</si>
  <si>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</si>
  <si>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</si>
  <si>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</si>
  <si>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</si>
  <si>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</si>
  <si>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</si>
  <si>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</si>
  <si>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</si>
  <si>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</si>
  <si>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</si>
  <si>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</si>
  <si>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</si>
  <si>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</si>
  <si>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</si>
  <si>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</si>
  <si>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</si>
  <si>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</si>
  <si>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</si>
  <si>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</si>
  <si>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</si>
  <si>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</si>
  <si>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</si>
  <si>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</si>
  <si>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</si>
  <si>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</si>
  <si>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</si>
  <si>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</si>
  <si>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</si>
  <si>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</si>
  <si>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</si>
  <si>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</si>
  <si>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</si>
  <si>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</si>
  <si>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</si>
  <si>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</si>
  <si>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</si>
  <si>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</si>
  <si>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</si>
  <si>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</si>
  <si>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</si>
  <si>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</si>
  <si>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</si>
  <si>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</si>
  <si>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</si>
  <si>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</si>
  <si>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</si>
  <si>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</si>
  <si>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</si>
  <si>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</si>
  <si>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</si>
  <si>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</si>
  <si>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</si>
  <si>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</si>
  <si>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</si>
  <si>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</si>
  <si>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</si>
  <si>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</si>
  <si>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</si>
  <si>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</si>
  <si>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</si>
  <si>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</si>
  <si>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</si>
  <si>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</si>
  <si>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</si>
  <si>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</si>
  <si>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</si>
  <si>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</si>
  <si>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</si>
  <si>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</si>
  <si>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</si>
  <si>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</si>
  <si>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</si>
  <si>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</si>
  <si>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</si>
  <si>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</si>
  <si>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</si>
  <si>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</si>
  <si>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</si>
  <si>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</si>
  <si>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</si>
  <si>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</si>
  <si>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</si>
  <si>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</si>
  <si>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</si>
  <si>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</si>
  <si>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</si>
  <si>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</si>
  <si>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</si>
  <si>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</si>
  <si>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</si>
  <si>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</si>
  <si>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</si>
  <si>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</si>
  <si>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</si>
  <si>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</si>
  <si>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</si>
  <si>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</si>
  <si>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</si>
  <si>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</si>
  <si>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</si>
  <si>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</si>
  <si>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</si>
  <si>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</si>
  <si>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</si>
  <si>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</si>
  <si>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</si>
  <si>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</si>
  <si>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</si>
  <si>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</si>
  <si>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</si>
  <si>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</si>
  <si>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</si>
  <si>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</si>
  <si>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</si>
  <si>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</si>
  <si>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</si>
  <si>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</si>
  <si>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</si>
  <si>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</si>
  <si>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</si>
  <si>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</si>
  <si>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</si>
  <si>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</si>
  <si>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</si>
  <si>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</si>
  <si>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</si>
  <si>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</si>
  <si>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</si>
  <si>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</si>
  <si>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</si>
  <si>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</si>
  <si>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</si>
  <si>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</si>
  <si>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</si>
  <si>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</si>
  <si>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</si>
  <si>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</si>
  <si>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</si>
  <si>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</si>
  <si>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</si>
  <si>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</si>
  <si>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</si>
  <si>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</si>
  <si>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</si>
  <si>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</si>
  <si>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</si>
  <si>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</si>
  <si>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</si>
  <si>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</si>
  <si>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</si>
  <si>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</si>
  <si>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</si>
  <si>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</si>
  <si>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</si>
  <si>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</si>
  <si>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</si>
  <si>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</si>
  <si>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</si>
  <si>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</si>
  <si>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</si>
  <si>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</si>
  <si>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</si>
  <si>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</si>
  <si>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</si>
  <si>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</si>
  <si>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</si>
  <si>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</si>
  <si>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</si>
  <si>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</si>
  <si>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</si>
  <si>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</si>
  <si>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</si>
  <si>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</si>
  <si>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</si>
  <si>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</si>
  <si>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</si>
  <si>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</si>
  <si>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</si>
  <si>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</si>
  <si>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</si>
  <si>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</si>
  <si>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</si>
  <si>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</si>
  <si>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</si>
  <si>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</si>
  <si>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</si>
  <si>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</si>
  <si>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</si>
  <si>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</si>
  <si>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</si>
  <si>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</si>
  <si>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</si>
  <si>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</si>
  <si>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</si>
  <si>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</si>
  <si>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</si>
  <si>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</si>
  <si>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</si>
  <si>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</si>
  <si>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</si>
  <si>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</si>
  <si>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</si>
  <si>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</si>
  <si>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</si>
  <si>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</si>
  <si>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</si>
  <si>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</si>
  <si>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</si>
  <si>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</si>
  <si>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</si>
  <si>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</si>
  <si>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</si>
  <si>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</si>
  <si>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</si>
  <si>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</si>
  <si>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</si>
  <si>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</si>
  <si>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</si>
  <si>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</si>
  <si>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</si>
  <si>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</si>
  <si>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</si>
  <si>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</si>
  <si>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</si>
  <si>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</si>
  <si>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</si>
  <si>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</si>
  <si>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</si>
  <si>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</si>
  <si>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</si>
  <si>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</si>
  <si>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</si>
  <si>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</si>
  <si>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</si>
  <si>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</si>
  <si>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</si>
  <si>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</si>
  <si>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</si>
  <si>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</si>
  <si>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</si>
  <si>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</si>
  <si>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</si>
  <si>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</si>
  <si>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</si>
  <si>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</si>
  <si>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</si>
  <si>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</si>
  <si>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</si>
  <si>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</si>
  <si>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</si>
  <si>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</si>
  <si>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</si>
  <si>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</si>
  <si>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</si>
  <si>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</si>
  <si>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</si>
  <si>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</si>
  <si>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</si>
  <si>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</si>
  <si>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</si>
  <si>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</si>
  <si>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</si>
  <si>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</si>
  <si>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</si>
  <si>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</si>
  <si>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</si>
  <si>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</si>
  <si>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</si>
  <si>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</si>
  <si>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</si>
  <si>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</si>
  <si>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</si>
  <si>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</si>
  <si>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</si>
  <si>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</si>
  <si>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</si>
  <si>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</si>
  <si>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</si>
  <si>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</si>
  <si>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</si>
  <si>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</si>
  <si>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</si>
  <si>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</si>
  <si>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</si>
  <si>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</si>
  <si>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</si>
  <si>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</si>
  <si>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</si>
  <si>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</si>
  <si>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</si>
  <si>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</si>
  <si>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</si>
  <si>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</si>
  <si>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</si>
  <si>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</si>
  <si>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</si>
  <si>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</si>
  <si>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</si>
  <si>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</si>
  <si>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</si>
  <si>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</si>
  <si>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</si>
  <si>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</si>
  <si>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</si>
  <si>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</si>
  <si>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</si>
  <si>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</si>
  <si>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</si>
  <si>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</si>
  <si>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</si>
  <si>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</si>
  <si>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</si>
  <si>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</si>
  <si>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</si>
  <si>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</si>
  <si>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</si>
  <si>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</si>
  <si>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</si>
  <si>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</si>
  <si>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</si>
  <si>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</si>
  <si>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</si>
  <si>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</si>
  <si>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</si>
  <si>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</si>
  <si>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</si>
  <si>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</si>
  <si>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</si>
  <si>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</si>
  <si>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</si>
  <si>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</si>
  <si>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</si>
  <si>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</si>
  <si>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</si>
  <si>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</si>
  <si>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</si>
  <si>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</si>
  <si>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</si>
  <si>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</si>
  <si>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</si>
  <si>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</si>
  <si>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</si>
  <si>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</si>
  <si>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</si>
  <si>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</si>
  <si>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</si>
  <si>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</si>
  <si>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</si>
  <si>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</si>
  <si>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</si>
  <si>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</si>
  <si>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</si>
  <si>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</si>
  <si>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</si>
  <si>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</si>
  <si>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</si>
  <si>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</si>
  <si>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</si>
  <si>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</si>
  <si>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</si>
  <si>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</si>
  <si>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</si>
  <si>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</si>
  <si>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</si>
  <si>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</si>
  <si>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</si>
  <si>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</si>
  <si>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</si>
  <si>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</si>
  <si>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</si>
  <si>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</si>
  <si>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</si>
  <si>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</si>
  <si>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</si>
  <si>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</si>
  <si>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</si>
  <si>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</si>
  <si>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</si>
  <si>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</si>
  <si>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</si>
  <si>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</si>
  <si>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</si>
  <si>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</si>
  <si>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</si>
  <si>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</si>
  <si>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</si>
  <si>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</si>
  <si>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</si>
  <si>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</si>
  <si>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</si>
  <si>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</si>
  <si>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</si>
  <si>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</si>
  <si>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</si>
  <si>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</si>
  <si>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</si>
  <si>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</si>
  <si>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</si>
  <si>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</si>
  <si>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</si>
  <si>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</si>
  <si>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</si>
  <si>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</si>
  <si>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</si>
  <si>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</si>
  <si>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</si>
  <si>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</si>
  <si>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</si>
  <si>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</si>
  <si>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</si>
  <si>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</si>
  <si>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</si>
  <si>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</si>
  <si>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</si>
  <si>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</si>
  <si>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</si>
  <si>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</si>
  <si>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</si>
  <si>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</si>
  <si>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</si>
  <si>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</si>
  <si>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</si>
  <si>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</si>
  <si>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</si>
  <si>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</si>
  <si>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</si>
  <si>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</si>
  <si>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</si>
  <si>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</si>
  <si>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</si>
  <si>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</si>
  <si>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</si>
  <si>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</si>
  <si>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</si>
  <si>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</si>
  <si>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</si>
  <si>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</si>
  <si>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</si>
  <si>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</si>
  <si>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</si>
  <si>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</si>
  <si>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</si>
  <si>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</si>
  <si>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</si>
  <si>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</si>
  <si>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</si>
  <si>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</si>
  <si>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</si>
  <si>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</si>
  <si>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</si>
  <si>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</si>
  <si>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</si>
  <si>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</si>
  <si>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</si>
  <si>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</si>
  <si>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</si>
  <si>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</si>
  <si>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</si>
  <si>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</si>
  <si>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</si>
  <si>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</si>
  <si>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</si>
  <si>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</si>
  <si>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</si>
  <si>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</si>
  <si>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</si>
  <si>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</si>
  <si>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</si>
  <si>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</si>
  <si>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</si>
  <si>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</si>
  <si>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</si>
  <si>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</si>
  <si>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</si>
  <si>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</si>
  <si>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</si>
  <si>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</si>
  <si>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</si>
  <si>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</si>
  <si>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</si>
  <si>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</si>
  <si>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</si>
  <si>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</si>
  <si>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</si>
  <si>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</si>
  <si>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</si>
  <si>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</si>
  <si>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</si>
  <si>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</si>
  <si>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</si>
  <si>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</si>
  <si>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</si>
  <si>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</si>
  <si>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</si>
  <si>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</si>
  <si>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</si>
  <si>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</si>
  <si>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</si>
  <si>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</si>
  <si>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</si>
  <si>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</si>
  <si>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</si>
  <si>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</si>
  <si>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</si>
  <si>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</si>
  <si>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</si>
  <si>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</si>
  <si>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</si>
  <si>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</si>
  <si>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</si>
  <si>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</si>
  <si>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</si>
  <si>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</si>
  <si>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</si>
  <si>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</si>
  <si>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</si>
  <si>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</si>
  <si>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</si>
  <si>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</si>
  <si>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</si>
  <si>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</si>
  <si>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</si>
  <si>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</si>
  <si>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</si>
  <si>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</si>
  <si>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</si>
  <si>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</si>
  <si>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</si>
  <si>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</si>
  <si>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</si>
  <si>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</si>
  <si>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</si>
  <si>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</si>
  <si>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</si>
  <si>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</si>
  <si>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</si>
  <si>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</si>
  <si>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</si>
  <si>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</si>
  <si>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</si>
  <si>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</si>
  <si>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</si>
  <si>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</si>
  <si>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</si>
  <si>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</si>
  <si>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</si>
  <si>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</si>
  <si>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</si>
  <si>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</si>
  <si>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</si>
  <si>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</si>
  <si>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</si>
  <si>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</si>
  <si>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</si>
  <si>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</si>
  <si>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</si>
  <si>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</si>
  <si>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</si>
  <si>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</si>
  <si>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</si>
  <si>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</si>
  <si>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</si>
  <si>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</si>
  <si>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</si>
  <si>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</si>
  <si>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</si>
  <si>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</si>
  <si>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</si>
  <si>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</si>
  <si>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</si>
  <si>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</si>
  <si>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</si>
  <si>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</si>
  <si>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</si>
  <si>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</si>
  <si>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</si>
  <si>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</si>
  <si>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</si>
  <si>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</si>
  <si>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</si>
  <si>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</si>
  <si>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</si>
  <si>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</si>
  <si>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</si>
  <si>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</si>
  <si>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</si>
  <si>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</si>
  <si>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</si>
  <si>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</si>
  <si>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</si>
  <si>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</si>
  <si>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</si>
  <si>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</si>
  <si>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</si>
  <si>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</si>
  <si>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</si>
  <si>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</si>
  <si>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</si>
  <si>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</si>
  <si>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</si>
  <si>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</si>
  <si>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</si>
  <si>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</si>
  <si>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</si>
  <si>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</si>
  <si>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</si>
  <si>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</si>
  <si>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</si>
  <si>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</si>
  <si>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</si>
  <si>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</si>
  <si>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</si>
  <si>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</si>
  <si>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</si>
  <si>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</si>
  <si>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</si>
  <si>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</si>
  <si>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</si>
  <si>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</si>
  <si>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</si>
  <si>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</si>
  <si>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</si>
  <si>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</si>
  <si>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</si>
  <si>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</si>
  <si>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</si>
  <si>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</si>
  <si>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</si>
  <si>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</si>
  <si>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</si>
  <si>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</si>
  <si>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</si>
  <si>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</si>
  <si>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</si>
  <si>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</si>
  <si>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</si>
  <si>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</si>
  <si>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</si>
  <si>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</si>
  <si>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</si>
  <si>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</si>
  <si>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</si>
  <si>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</si>
  <si>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</si>
  <si>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</si>
  <si>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</si>
  <si>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</si>
  <si>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</si>
  <si>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</si>
  <si>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</si>
  <si>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</si>
  <si>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</si>
  <si>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</si>
  <si>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</si>
  <si>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</si>
  <si>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</si>
  <si>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</si>
  <si>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</si>
  <si>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</si>
  <si>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</si>
  <si>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</si>
  <si>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</si>
  <si>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</si>
  <si>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</si>
  <si>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</si>
  <si>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</si>
  <si>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</si>
  <si>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</si>
  <si>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</si>
  <si>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</si>
  <si>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</si>
  <si>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</si>
  <si>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</si>
  <si>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</si>
  <si>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</si>
  <si>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</si>
  <si>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</si>
  <si>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</si>
  <si>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</si>
  <si>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</si>
  <si>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</si>
  <si>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</si>
  <si>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</si>
  <si>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</si>
  <si>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</si>
  <si>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</si>
  <si>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</si>
  <si>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</si>
  <si>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</si>
  <si>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</si>
  <si>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</si>
  <si>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</si>
  <si>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</si>
  <si>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</si>
  <si>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</si>
  <si>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</si>
  <si>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</si>
  <si>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</si>
  <si>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</si>
  <si>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</si>
  <si>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</si>
  <si>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</si>
  <si>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</si>
  <si>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</si>
  <si>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</si>
  <si>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</si>
  <si>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</si>
  <si>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</si>
  <si>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</si>
  <si>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</si>
  <si>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</si>
  <si>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</si>
  <si>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</si>
  <si>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</si>
  <si>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</si>
  <si>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</si>
  <si>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</si>
  <si>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</si>
  <si>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</si>
  <si>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</si>
  <si>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</si>
  <si>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</si>
  <si>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</si>
  <si>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</si>
  <si>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</si>
  <si>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</si>
  <si>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</si>
  <si>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</si>
  <si>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</si>
  <si>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</si>
  <si>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</si>
  <si>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</si>
  <si>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</si>
  <si>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</si>
  <si>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</si>
  <si>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</si>
  <si>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</si>
  <si>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</si>
  <si>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</si>
  <si>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</si>
  <si>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</si>
  <si>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</si>
  <si>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</si>
  <si>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</si>
  <si>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</si>
  <si>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</si>
  <si>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</si>
  <si>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</si>
  <si>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</si>
  <si>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</si>
  <si>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</si>
  <si>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</si>
  <si>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</si>
  <si>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</si>
  <si>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</si>
  <si>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</si>
  <si>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</si>
  <si>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</si>
  <si>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</si>
  <si>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</si>
  <si>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</si>
  <si>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</si>
  <si>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</si>
  <si>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</si>
  <si>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</si>
  <si>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</si>
  <si>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</si>
  <si>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</si>
  <si>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</si>
  <si>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</si>
  <si>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</si>
  <si>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</si>
  <si>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</si>
  <si>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</si>
  <si>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</si>
  <si>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</si>
  <si>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</si>
  <si>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</si>
  <si>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</si>
  <si>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</si>
  <si>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</si>
  <si>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</si>
  <si>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</si>
  <si>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</si>
  <si>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</si>
  <si>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</si>
  <si>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</si>
  <si>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</si>
  <si>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</si>
  <si>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</si>
  <si>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</si>
  <si>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</si>
  <si>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</si>
  <si>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</si>
  <si>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</si>
  <si>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</si>
  <si>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</si>
  <si>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</si>
  <si>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</si>
  <si>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</si>
  <si>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</si>
  <si>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</si>
  <si>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</si>
  <si>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</si>
  <si>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</si>
  <si>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</si>
  <si>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</si>
  <si>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</si>
  <si>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</si>
  <si>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</si>
  <si>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</si>
  <si>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</si>
  <si>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</si>
  <si>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</si>
  <si>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</si>
  <si>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</si>
  <si>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</si>
  <si>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</si>
  <si>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</si>
  <si>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</si>
  <si>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</si>
  <si>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</si>
  <si>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</si>
  <si>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</si>
  <si>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</si>
  <si>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</si>
  <si>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</si>
  <si>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</si>
  <si>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</si>
  <si>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</si>
  <si>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</si>
  <si>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</si>
  <si>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</si>
  <si>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</si>
  <si>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</si>
  <si>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</si>
  <si>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</si>
  <si>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</si>
  <si>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</si>
  <si>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</si>
  <si>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</si>
  <si>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</si>
  <si>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</si>
  <si>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</si>
  <si>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</si>
  <si>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</si>
  <si>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</si>
  <si>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</si>
  <si>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</si>
  <si>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</si>
  <si>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</si>
  <si>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</si>
  <si>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</si>
  <si>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</si>
  <si>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</si>
  <si>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</si>
  <si>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</si>
  <si>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</si>
  <si>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</si>
  <si>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</si>
  <si>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</si>
  <si>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</si>
  <si>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</si>
  <si>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</si>
  <si>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</si>
  <si>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</si>
  <si>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</si>
  <si>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</si>
  <si>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</si>
  <si>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</si>
  <si>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</si>
  <si>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</si>
  <si>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</si>
  <si>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</si>
  <si>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</si>
  <si>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</si>
  <si>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</si>
  <si>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</si>
  <si>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</si>
  <si>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</si>
  <si>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</si>
  <si>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</si>
  <si>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</si>
  <si>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</si>
  <si>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</si>
  <si>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</si>
  <si>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</si>
  <si>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</si>
  <si>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</si>
  <si>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</si>
  <si>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</si>
  <si>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</si>
  <si>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</si>
  <si>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</si>
  <si>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</si>
  <si>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</si>
  <si>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</si>
  <si>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</si>
  <si>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</si>
  <si>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</si>
  <si>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</si>
  <si>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</si>
  <si>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</si>
  <si>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</si>
  <si>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</si>
  <si>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</si>
  <si>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</si>
  <si>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</si>
  <si>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</si>
  <si>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</si>
  <si>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</si>
  <si>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</si>
  <si>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</si>
  <si>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</si>
  <si>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</si>
  <si>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</si>
  <si>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</si>
  <si>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</si>
  <si>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</si>
  <si>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</si>
  <si>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</si>
  <si>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</si>
  <si>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</si>
  <si>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</si>
  <si>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</si>
  <si>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</si>
  <si>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</si>
  <si>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</si>
  <si>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</si>
  <si>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</si>
  <si>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</si>
  <si>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</si>
  <si>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</si>
  <si>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</si>
  <si>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</si>
  <si>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</si>
  <si>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</si>
  <si>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</si>
  <si>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</si>
  <si>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</si>
  <si>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</si>
  <si>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</si>
  <si>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</si>
  <si>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</si>
  <si>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</si>
  <si>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</si>
  <si>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</si>
  <si>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</si>
  <si>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</si>
  <si>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</si>
  <si>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</si>
  <si>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</si>
  <si>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</si>
  <si>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</si>
  <si>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</si>
  <si>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</si>
  <si>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</si>
  <si>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</si>
  <si>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</si>
  <si>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</si>
  <si>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</si>
  <si>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</si>
  <si>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</si>
  <si>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</si>
  <si>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</si>
  <si>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</si>
  <si>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</si>
  <si>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</si>
  <si>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</si>
  <si>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</si>
  <si>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</si>
  <si>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</si>
  <si>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</si>
  <si>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</si>
  <si>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</si>
  <si>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</si>
  <si>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</si>
  <si>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</si>
  <si>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</si>
  <si>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</si>
  <si>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</si>
  <si>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</si>
  <si>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</si>
  <si>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</si>
  <si>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</si>
  <si>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</si>
  <si>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</si>
  <si>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</si>
  <si>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</si>
  <si>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</si>
  <si>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</si>
  <si>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</si>
  <si>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</si>
  <si>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</si>
  <si>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</si>
  <si>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</si>
  <si>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</si>
  <si>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</si>
  <si>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</si>
  <si>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</si>
  <si>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</si>
  <si>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</si>
  <si>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</si>
  <si>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</si>
  <si>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</si>
  <si>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</si>
  <si>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</si>
  <si>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</si>
  <si>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</si>
  <si>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</si>
  <si>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</si>
  <si>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</si>
  <si>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</si>
  <si>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</si>
  <si>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</si>
  <si>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</si>
  <si>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</si>
  <si>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</si>
  <si>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</si>
  <si>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</si>
  <si>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</si>
  <si>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</si>
  <si>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</si>
  <si>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</si>
  <si>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</si>
  <si>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</si>
  <si>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</si>
  <si>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</si>
  <si>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</si>
  <si>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</si>
  <si>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</si>
  <si>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</si>
  <si>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</si>
  <si>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</si>
  <si>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</si>
  <si>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</si>
  <si>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</si>
  <si>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</si>
  <si>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</si>
  <si>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</si>
  <si>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</si>
  <si>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</si>
  <si>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</si>
  <si>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</si>
  <si>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</si>
  <si>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</si>
  <si>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</si>
  <si>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</si>
  <si>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</si>
  <si>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</si>
  <si>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</si>
  <si>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</si>
  <si>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</si>
  <si>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</si>
  <si>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</si>
  <si>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</si>
  <si>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</si>
  <si>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</si>
  <si>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</si>
  <si>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</si>
  <si>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</si>
  <si>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</si>
  <si>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</si>
  <si>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</si>
  <si>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</si>
  <si>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</si>
  <si>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</si>
  <si>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</si>
  <si>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</si>
  <si>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</si>
  <si>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</si>
  <si>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</si>
  <si>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</si>
  <si>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</si>
  <si>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</si>
  <si>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</si>
  <si>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</si>
  <si>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</si>
  <si>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</si>
  <si>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</si>
  <si>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</si>
  <si>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</si>
  <si>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</si>
  <si>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</si>
  <si>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</si>
  <si>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</si>
  <si>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</si>
  <si>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</si>
  <si>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</si>
  <si>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</si>
  <si>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</si>
  <si>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</si>
  <si>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</si>
  <si>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</si>
  <si>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</si>
  <si>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</si>
  <si>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</si>
  <si>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</si>
  <si>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</si>
  <si>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</si>
  <si>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</si>
  <si>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</si>
  <si>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</si>
  <si>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</si>
  <si>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</si>
  <si>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</si>
  <si>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</si>
  <si>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</si>
  <si>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</si>
  <si>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</si>
  <si>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</si>
  <si>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</si>
  <si>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</si>
  <si>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</si>
  <si>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</si>
  <si>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</si>
  <si>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</si>
  <si>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</si>
  <si>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</si>
  <si>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</si>
  <si>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</si>
  <si>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</si>
  <si>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</si>
  <si>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</si>
  <si>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</si>
  <si>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</si>
  <si>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</si>
  <si>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</si>
  <si>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</si>
  <si>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</si>
  <si>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</si>
  <si>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</si>
  <si>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</si>
  <si>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</si>
  <si>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</si>
  <si>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</si>
  <si>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</si>
  <si>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</si>
  <si>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</si>
  <si>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</si>
  <si>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</si>
  <si>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</si>
  <si>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</si>
  <si>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</si>
  <si>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</si>
  <si>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</si>
  <si>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</si>
  <si>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</si>
  <si>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</si>
  <si>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</si>
  <si>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</si>
  <si>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</si>
  <si>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</si>
  <si>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</si>
  <si>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</si>
  <si>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</si>
  <si>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</si>
  <si>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</si>
  <si>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</si>
  <si>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</si>
  <si>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</si>
  <si>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</si>
  <si>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</si>
  <si>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</si>
  <si>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</si>
  <si>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</si>
  <si>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</si>
  <si>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</si>
  <si>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</si>
  <si>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</si>
  <si>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</si>
  <si>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</si>
  <si>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</si>
  <si>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</si>
  <si>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</si>
  <si>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</si>
  <si>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</si>
  <si>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</si>
  <si>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</si>
  <si>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</si>
  <si>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</si>
  <si>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</si>
  <si>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</si>
  <si>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</si>
  <si>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</si>
  <si>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</si>
  <si>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</si>
  <si>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</si>
  <si>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</si>
  <si>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</si>
  <si>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</si>
  <si>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</si>
  <si>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</si>
  <si>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</si>
  <si>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</si>
  <si>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</si>
  <si>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</si>
  <si>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</si>
  <si>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</si>
  <si>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</si>
  <si>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</si>
  <si>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</si>
  <si>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</si>
  <si>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</si>
  <si>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</si>
  <si>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</si>
  <si>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</si>
  <si>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</si>
  <si>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</si>
  <si>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</si>
  <si>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</si>
  <si>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</si>
  <si>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</si>
  <si>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</si>
  <si>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</si>
  <si>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</si>
  <si>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</si>
  <si>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</si>
  <si>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</si>
  <si>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</si>
  <si>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</si>
  <si>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</si>
  <si>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</si>
  <si>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</si>
  <si>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</si>
  <si>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</si>
  <si>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</si>
  <si>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</si>
  <si>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</si>
  <si>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</si>
  <si>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</si>
  <si>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</si>
  <si>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</si>
  <si>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</si>
  <si>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</si>
  <si>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</si>
  <si>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</si>
  <si>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</si>
  <si>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</si>
  <si>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</si>
  <si>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</si>
  <si>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</si>
  <si>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</si>
  <si>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</si>
  <si>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</si>
  <si>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</si>
  <si>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</si>
  <si>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</si>
  <si>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</si>
  <si>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</si>
  <si>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</si>
  <si>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</si>
  <si>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</si>
  <si>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</si>
  <si>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</si>
  <si>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</si>
  <si>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</si>
  <si>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</si>
  <si>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</si>
  <si>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</si>
  <si>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</si>
  <si>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</si>
  <si>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</si>
  <si>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</si>
  <si>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</si>
  <si>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</si>
  <si>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</si>
  <si>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</si>
  <si>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</si>
  <si>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</si>
  <si>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</si>
  <si>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</si>
  <si>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</si>
  <si>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</si>
  <si>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</si>
  <si>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</si>
  <si>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</si>
  <si>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</si>
  <si>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</si>
  <si>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</si>
  <si>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</si>
  <si>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</si>
  <si>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</si>
  <si>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</si>
  <si>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</si>
  <si>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</si>
  <si>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</si>
  <si>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</si>
  <si>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</si>
  <si>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</si>
  <si>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</si>
  <si>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</si>
  <si>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</si>
  <si>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</si>
  <si>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</si>
  <si>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</si>
  <si>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</si>
  <si>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</si>
  <si>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</si>
  <si>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</si>
  <si>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</si>
  <si>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</si>
  <si>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</si>
  <si>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</si>
  <si>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</si>
  <si>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</si>
  <si>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</si>
  <si>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</si>
  <si>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</si>
  <si>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</si>
  <si>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</si>
  <si>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</si>
  <si>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</si>
  <si>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</si>
  <si>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</si>
  <si>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</si>
  <si>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</si>
  <si>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</si>
  <si>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</si>
  <si>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</si>
  <si>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</si>
  <si>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</si>
  <si>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</si>
  <si>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</si>
  <si>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</si>
  <si>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</si>
  <si>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</si>
  <si>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</si>
  <si>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</si>
  <si>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</si>
  <si>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</si>
  <si>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</si>
  <si>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</si>
  <si>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</si>
  <si>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</si>
  <si>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</si>
  <si>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</si>
  <si>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</si>
  <si>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</si>
  <si>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</si>
  <si>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</si>
  <si>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</si>
  <si>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</si>
  <si>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</si>
  <si>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</si>
  <si>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</si>
  <si>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</si>
  <si>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</si>
  <si>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</si>
  <si>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</si>
  <si>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</si>
  <si>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</si>
  <si>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</si>
  <si>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</si>
  <si>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</si>
  <si>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</si>
  <si>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</si>
  <si>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</si>
  <si>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</si>
  <si>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</si>
  <si>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</si>
  <si>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</si>
  <si>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</si>
  <si>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</si>
  <si>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</si>
  <si>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</si>
  <si>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</si>
  <si>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</si>
  <si>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</si>
  <si>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</si>
  <si>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</si>
  <si>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</si>
  <si>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</si>
  <si>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</si>
  <si>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</si>
  <si>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</si>
  <si>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</si>
  <si>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</si>
  <si>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</si>
  <si>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</si>
  <si>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</si>
  <si>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</si>
  <si>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</si>
  <si>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</si>
  <si>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</si>
  <si>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</si>
  <si>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</si>
  <si>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</si>
  <si>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</si>
  <si>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</si>
  <si>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</si>
  <si>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</si>
  <si>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</si>
  <si>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</si>
  <si>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</si>
  <si>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</si>
  <si>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</si>
  <si>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</si>
  <si>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</si>
  <si>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</si>
  <si>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</si>
  <si>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</si>
  <si>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</si>
  <si>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</si>
  <si>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</si>
  <si>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</si>
  <si>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</si>
  <si>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</si>
  <si>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</si>
  <si>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</si>
  <si>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</si>
  <si>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</si>
  <si>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</si>
  <si>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</si>
  <si>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</si>
  <si>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</si>
  <si>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</si>
  <si>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</si>
  <si>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</si>
  <si>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</si>
  <si>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</si>
  <si>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</si>
  <si>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</si>
  <si>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</si>
  <si>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</si>
  <si>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</si>
  <si>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</si>
  <si>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</si>
  <si>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</si>
  <si>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</si>
  <si>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</si>
  <si>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</si>
  <si>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</si>
  <si>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</si>
  <si>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</si>
  <si>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</si>
  <si>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</si>
  <si>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</si>
  <si>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</si>
  <si>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</si>
  <si>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</si>
  <si>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</si>
  <si>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</si>
  <si>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</si>
  <si>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</si>
  <si>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</si>
  <si>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</si>
  <si>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</si>
  <si>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</si>
  <si>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</si>
  <si>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</si>
  <si>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</si>
  <si>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</si>
  <si>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</si>
  <si>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</si>
  <si>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</si>
  <si>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</si>
  <si>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</si>
  <si>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</si>
  <si>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</si>
  <si>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</si>
  <si>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</si>
  <si>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</si>
  <si>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</si>
  <si>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</si>
  <si>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</si>
  <si>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</si>
  <si>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</si>
  <si>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</si>
  <si>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</si>
  <si>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</si>
  <si>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</si>
  <si>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</si>
  <si>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</si>
  <si>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</si>
  <si>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</si>
  <si>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</si>
  <si>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</si>
  <si>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</si>
  <si>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</si>
  <si>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</si>
  <si>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</si>
  <si>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</si>
  <si>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</si>
  <si>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</si>
  <si>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</si>
  <si>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</si>
  <si>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</si>
  <si>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</si>
  <si>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</si>
  <si>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</si>
  <si>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</si>
  <si>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</si>
  <si>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</si>
  <si>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</si>
  <si>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</si>
  <si>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</si>
  <si>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</si>
  <si>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</si>
  <si>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</si>
  <si>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</si>
  <si>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</si>
  <si>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</si>
  <si>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</si>
  <si>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</si>
  <si>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</si>
  <si>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</si>
  <si>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</si>
  <si>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</si>
  <si>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</si>
  <si>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</si>
  <si>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</si>
  <si>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</si>
  <si>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</si>
  <si>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</si>
  <si>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</si>
  <si>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</si>
  <si>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</si>
  <si>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</si>
  <si>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</si>
  <si>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</si>
  <si>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</si>
  <si>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</si>
  <si>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</si>
  <si>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</si>
  <si>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</si>
  <si>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</si>
  <si>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</si>
  <si>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</si>
  <si>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</si>
  <si>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</si>
  <si>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</si>
  <si>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</si>
  <si>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</si>
  <si>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</si>
  <si>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</si>
  <si>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</si>
  <si>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</si>
  <si>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</si>
  <si>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</si>
  <si>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</si>
  <si>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</si>
  <si>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</si>
  <si>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</si>
  <si>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</si>
  <si>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</si>
  <si>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</si>
  <si>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</si>
  <si>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</si>
  <si>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</si>
  <si>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</si>
  <si>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</si>
  <si>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</si>
  <si>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</si>
  <si>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</si>
  <si>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</si>
  <si>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</si>
  <si>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</si>
  <si>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</si>
  <si>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</si>
  <si>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</si>
  <si>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</si>
  <si>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</si>
  <si>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</si>
  <si>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</si>
  <si>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</si>
  <si>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</si>
  <si>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</si>
  <si>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</si>
  <si>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</si>
  <si>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</si>
  <si>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</si>
  <si>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</si>
  <si>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</si>
  <si>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</si>
  <si>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</si>
  <si>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</si>
  <si>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</si>
  <si>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</si>
  <si>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</si>
  <si>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</si>
  <si>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</si>
  <si>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</si>
  <si>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</si>
  <si>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</si>
  <si>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</si>
  <si>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</si>
  <si>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</si>
  <si>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</si>
  <si>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</si>
  <si>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</si>
  <si>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</si>
  <si>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</si>
  <si>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</si>
  <si>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</si>
  <si>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</si>
  <si>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</si>
  <si>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</si>
  <si>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</si>
  <si>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</si>
  <si>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</si>
  <si>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</si>
  <si>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</si>
  <si>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</si>
  <si>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</si>
  <si>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</si>
  <si>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</si>
  <si>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</si>
  <si>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</si>
  <si>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</si>
  <si>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</si>
  <si>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</si>
  <si>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</si>
  <si>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</si>
  <si>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</si>
  <si>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</si>
  <si>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</si>
  <si>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</si>
  <si>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</si>
  <si>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</si>
  <si>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</si>
  <si>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</si>
  <si>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</si>
  <si>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</si>
  <si>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</si>
  <si>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</si>
  <si>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</si>
  <si>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</si>
  <si>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</si>
  <si>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</si>
  <si>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</si>
  <si>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</si>
  <si>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</si>
  <si>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</si>
  <si>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</si>
  <si>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</si>
  <si>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</si>
  <si>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</si>
  <si>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</si>
  <si>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</si>
  <si>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</si>
  <si>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</si>
  <si>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</si>
  <si>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</si>
  <si>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</si>
  <si>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</si>
  <si>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</si>
  <si>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</si>
  <si>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</si>
  <si>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</si>
  <si>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</si>
  <si>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</si>
  <si>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</si>
  <si>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</si>
  <si>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</si>
  <si>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</si>
  <si>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</si>
  <si>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</si>
  <si>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</si>
  <si>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</si>
  <si>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</si>
  <si>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</si>
  <si>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</si>
  <si>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</si>
  <si>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</si>
  <si>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</si>
  <si>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</si>
  <si>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</si>
  <si>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</si>
  <si>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</si>
  <si>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</si>
  <si>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</si>
  <si>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</si>
  <si>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</si>
  <si>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</si>
  <si>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</si>
  <si>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</si>
  <si>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</si>
  <si>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</si>
  <si>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</si>
  <si>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</si>
  <si>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</si>
  <si>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</si>
  <si>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</si>
  <si>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</si>
  <si>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</si>
  <si>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</si>
  <si>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</si>
  <si>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</si>
  <si>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</si>
  <si>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</si>
  <si>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</si>
  <si>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</si>
  <si>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</si>
  <si>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</si>
  <si>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</si>
  <si>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</si>
  <si>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</si>
  <si>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</si>
  <si>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</si>
  <si>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</si>
  <si>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</si>
  <si>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</si>
  <si>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</si>
  <si>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</si>
  <si>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</si>
  <si>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</si>
  <si>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</si>
  <si>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</si>
  <si>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</si>
  <si>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</si>
  <si>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</si>
  <si>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</si>
  <si>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</si>
  <si>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</si>
  <si>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</si>
  <si>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</si>
  <si>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</si>
  <si>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</si>
  <si>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</si>
  <si>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</si>
  <si>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</si>
  <si>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</si>
  <si>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</si>
  <si>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</si>
  <si>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</si>
  <si>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</si>
  <si>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</si>
  <si>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</si>
  <si>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</si>
  <si>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</si>
  <si>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</si>
  <si>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</si>
  <si>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</si>
  <si>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</si>
  <si>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</si>
  <si>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</si>
  <si>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</si>
  <si>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</si>
  <si>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</si>
  <si>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</si>
  <si>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</si>
  <si>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</si>
  <si>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</si>
  <si>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</si>
  <si>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</si>
  <si>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</si>
  <si>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</si>
  <si>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</si>
  <si>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</si>
  <si>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</si>
  <si>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</si>
  <si>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</si>
  <si>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</si>
  <si>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</si>
  <si>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</si>
  <si>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</si>
  <si>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</si>
  <si>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</si>
  <si>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</si>
  <si>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</si>
  <si>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</si>
  <si>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</si>
  <si>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</si>
  <si>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</si>
  <si>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</si>
  <si>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</si>
  <si>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</si>
  <si>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</si>
  <si>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</si>
  <si>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</si>
  <si>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</si>
  <si>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</si>
  <si>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</si>
  <si>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</si>
  <si>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</si>
  <si>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</si>
  <si>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</si>
  <si>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</si>
  <si>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</si>
  <si>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</si>
  <si>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</si>
  <si>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</si>
  <si>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</si>
  <si>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</si>
  <si>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</si>
  <si>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</si>
  <si>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</si>
  <si>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</si>
  <si>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</si>
  <si>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</si>
  <si>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</si>
  <si>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</si>
  <si>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</si>
  <si>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</si>
  <si>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</si>
  <si>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</si>
  <si>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</si>
  <si>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</si>
  <si>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</si>
  <si>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</si>
  <si>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</si>
  <si>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</si>
  <si>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</si>
  <si>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</si>
  <si>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</si>
  <si>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</si>
  <si>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</si>
  <si>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</si>
  <si>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</si>
  <si>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</si>
  <si>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</si>
  <si>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</si>
  <si>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</si>
  <si>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</si>
  <si>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</si>
  <si>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</si>
  <si>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</si>
  <si>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</si>
  <si>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</si>
  <si>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</si>
  <si>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</si>
  <si>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</si>
  <si>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</si>
  <si>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</si>
  <si>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</si>
  <si>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</si>
  <si>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</si>
  <si>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</si>
  <si>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</si>
  <si>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</si>
  <si>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</si>
  <si>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</si>
  <si>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</si>
  <si>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</si>
  <si>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</si>
  <si>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</si>
  <si>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</si>
  <si>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</si>
  <si>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</si>
  <si>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</si>
  <si>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</si>
  <si>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</si>
  <si>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</si>
  <si>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</si>
  <si>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</si>
  <si>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</si>
  <si>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</si>
  <si>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</si>
  <si>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</si>
  <si>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</si>
  <si>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</si>
  <si>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</si>
  <si>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</si>
  <si>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</si>
  <si>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</si>
  <si>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</si>
  <si>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</si>
  <si>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</si>
  <si>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</si>
  <si>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</si>
  <si>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</si>
  <si>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</si>
  <si>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</si>
  <si>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</si>
  <si>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</si>
  <si>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</si>
  <si>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</si>
  <si>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</si>
  <si>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</si>
  <si>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</si>
  <si>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</si>
  <si>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</si>
  <si>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</si>
  <si>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</si>
  <si>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</si>
  <si>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</si>
  <si>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</si>
  <si>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</si>
  <si>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</si>
  <si>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</si>
  <si>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</si>
  <si>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</si>
  <si>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</si>
  <si>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</si>
  <si>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</si>
  <si>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</si>
  <si>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</si>
  <si>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</si>
  <si>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</si>
  <si>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</si>
  <si>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</si>
  <si>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</si>
  <si>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</si>
  <si>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</si>
  <si>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</si>
  <si>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</si>
  <si>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</si>
  <si>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</si>
  <si>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</si>
  <si>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</si>
  <si>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</si>
  <si>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</si>
  <si>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</si>
  <si>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</si>
  <si>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</si>
  <si>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</si>
  <si>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</si>
  <si>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</si>
  <si>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</si>
  <si>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</si>
  <si>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</si>
  <si>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</si>
  <si>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</si>
  <si>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</si>
  <si>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</si>
  <si>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</si>
  <si>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</si>
  <si>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</si>
  <si>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</si>
  <si>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</si>
  <si>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</si>
  <si>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</si>
  <si>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</si>
  <si>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</si>
  <si>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</si>
  <si>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</si>
  <si>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</si>
  <si>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</si>
  <si>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</si>
  <si>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</si>
  <si>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</si>
  <si>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</si>
  <si>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</si>
  <si>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</si>
  <si>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</si>
  <si>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</si>
  <si>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</si>
  <si>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</si>
  <si>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</si>
  <si>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</si>
  <si>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</si>
  <si>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</si>
  <si>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</si>
  <si>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</si>
  <si>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</si>
  <si>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</si>
  <si>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</si>
  <si>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</si>
  <si>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</si>
  <si>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</si>
  <si>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</si>
  <si>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</si>
  <si>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</si>
  <si>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</si>
  <si>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</si>
  <si>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</si>
  <si>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</si>
  <si>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</si>
  <si>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</si>
  <si>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</si>
  <si>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</si>
  <si>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</si>
  <si>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</si>
  <si>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</si>
  <si>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</si>
  <si>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</si>
  <si>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</si>
  <si>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</si>
  <si>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</si>
  <si>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</si>
  <si>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</si>
  <si>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</si>
  <si>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</si>
  <si>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</si>
  <si>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</si>
  <si>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</si>
  <si>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</si>
  <si>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</si>
  <si>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</si>
  <si>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</si>
  <si>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</si>
  <si>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</si>
  <si>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</si>
  <si>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</si>
  <si>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</si>
  <si>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</si>
  <si>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</si>
  <si>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</si>
  <si>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</si>
  <si>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</si>
  <si>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</si>
  <si>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</si>
  <si>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</si>
  <si>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</si>
  <si>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</si>
  <si>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</si>
  <si>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</si>
  <si>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</si>
  <si>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</si>
  <si>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</si>
  <si>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</si>
  <si>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</si>
  <si>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</si>
  <si>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</si>
  <si>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</si>
  <si>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</si>
  <si>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</si>
  <si>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</si>
  <si>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</si>
  <si>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</si>
  <si>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</si>
  <si>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</si>
  <si>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</si>
  <si>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</si>
  <si>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</si>
  <si>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</si>
  <si>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</si>
  <si>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</si>
  <si>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</si>
  <si>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</si>
  <si>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</si>
  <si>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</si>
  <si>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</si>
  <si>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</si>
  <si>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</si>
  <si>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</si>
  <si>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</si>
  <si>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</si>
  <si>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</si>
  <si>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</si>
  <si>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</si>
  <si>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</si>
  <si>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</si>
  <si>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</si>
  <si>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</si>
  <si>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</si>
  <si>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</si>
  <si>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</si>
  <si>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</si>
  <si>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</si>
  <si>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</si>
  <si>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</si>
  <si>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</si>
  <si>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</si>
  <si>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</si>
  <si>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</si>
  <si>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</si>
  <si>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</si>
  <si>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</si>
  <si>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</si>
  <si>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</si>
  <si>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</si>
  <si>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</si>
  <si>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</si>
  <si>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</si>
  <si>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</si>
  <si>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</si>
  <si>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</si>
  <si>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</si>
  <si>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</si>
  <si>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</si>
  <si>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</si>
  <si>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</si>
  <si>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</si>
  <si>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</si>
  <si>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</si>
  <si>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</si>
  <si>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</si>
  <si>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</si>
  <si>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</si>
  <si>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</si>
  <si>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</si>
  <si>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</si>
  <si>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</si>
  <si>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</si>
  <si>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</si>
  <si>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</si>
  <si>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</si>
  <si>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</si>
  <si>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</si>
  <si>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</si>
  <si>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</si>
  <si>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</si>
  <si>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</si>
  <si>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</si>
  <si>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</si>
  <si>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</si>
  <si>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</si>
  <si>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</si>
  <si>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</si>
  <si>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</si>
  <si>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</si>
  <si>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</si>
  <si>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</si>
  <si>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</si>
  <si>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</si>
  <si>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</si>
  <si>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</si>
  <si>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</si>
  <si>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</si>
  <si>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</si>
  <si>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</si>
  <si>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</si>
  <si>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</si>
  <si>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</si>
  <si>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</si>
  <si>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</si>
  <si>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</si>
  <si>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</si>
  <si>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</si>
  <si>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</si>
  <si>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</si>
  <si>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</si>
  <si>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</si>
  <si>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</si>
  <si>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</si>
  <si>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</si>
  <si>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</si>
  <si>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</si>
  <si>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</si>
  <si>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</si>
  <si>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</si>
  <si>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</si>
  <si>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</si>
  <si>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</si>
  <si>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</si>
  <si>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</si>
  <si>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</si>
  <si>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</si>
  <si>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</si>
  <si>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</si>
  <si>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</si>
  <si>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</si>
  <si>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</si>
  <si>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</si>
  <si>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</si>
  <si>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</si>
  <si>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</si>
  <si>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</si>
  <si>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</si>
  <si>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</si>
  <si>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</si>
  <si>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</si>
  <si>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</si>
  <si>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</si>
  <si>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</si>
  <si>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</si>
  <si>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</si>
  <si>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</si>
  <si>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</si>
  <si>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</si>
  <si>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</si>
  <si>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</si>
  <si>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</si>
  <si>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</si>
  <si>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</si>
  <si>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</si>
  <si>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</si>
  <si>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</si>
  <si>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</si>
  <si>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</si>
  <si>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</si>
  <si>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</si>
  <si>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</si>
  <si>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</si>
  <si>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</si>
  <si>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</si>
  <si>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</si>
  <si>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</si>
  <si>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</si>
  <si>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</si>
  <si>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</si>
  <si>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</si>
  <si>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</si>
  <si>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</si>
  <si>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</si>
  <si>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</si>
  <si>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</si>
  <si>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</si>
  <si>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</si>
  <si>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</si>
  <si>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</si>
  <si>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</si>
  <si>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</si>
  <si>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</si>
  <si>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</si>
  <si>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</si>
  <si>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</si>
  <si>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</si>
  <si>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</si>
  <si>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</si>
  <si>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</si>
  <si>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</si>
  <si>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</si>
  <si>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</si>
  <si>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</si>
  <si>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</si>
  <si>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</si>
  <si>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</si>
  <si>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</si>
  <si>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</si>
  <si>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</si>
  <si>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</si>
  <si>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</si>
  <si>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</si>
  <si>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</si>
  <si>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</si>
  <si>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</si>
  <si>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</si>
  <si>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</si>
  <si>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</si>
  <si>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</si>
  <si>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</si>
  <si>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</si>
  <si>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</si>
  <si>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</si>
  <si>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</si>
  <si>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</si>
  <si>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</si>
  <si>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</si>
  <si>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</si>
  <si>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</si>
  <si>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</si>
  <si>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</si>
  <si>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</si>
  <si>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</si>
  <si>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</si>
  <si>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</si>
  <si>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</si>
  <si>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</si>
  <si>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</si>
  <si>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</si>
  <si>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</si>
  <si>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</si>
  <si>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</si>
  <si>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</si>
  <si>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</si>
  <si>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</si>
  <si>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</si>
  <si>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</si>
  <si>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</si>
  <si>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</si>
  <si>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</si>
  <si>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</si>
  <si>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</si>
  <si>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</si>
  <si>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</si>
  <si>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</si>
  <si>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</si>
  <si>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</si>
  <si>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</si>
  <si>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</si>
  <si>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</si>
  <si>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</si>
  <si>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</si>
  <si>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</si>
  <si>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</si>
  <si>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</si>
  <si>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</si>
  <si>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</si>
  <si>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</si>
  <si>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</si>
  <si>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</si>
  <si>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</si>
  <si>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</si>
  <si>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</si>
  <si>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</si>
  <si>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</si>
  <si>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</si>
  <si>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</si>
  <si>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</si>
  <si>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</si>
  <si>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</si>
  <si>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</si>
  <si>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</si>
  <si>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</si>
  <si>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</si>
  <si>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</si>
  <si>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</si>
  <si>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</si>
  <si>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</si>
  <si>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</si>
  <si>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</si>
  <si>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</si>
  <si>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</si>
  <si>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</si>
  <si>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</si>
  <si>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</si>
  <si>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</si>
  <si>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</si>
  <si>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</si>
  <si>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</si>
  <si>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</si>
  <si>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</si>
  <si>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</si>
  <si>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</si>
  <si>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</si>
  <si>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</si>
  <si>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</si>
  <si>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</si>
  <si>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</si>
  <si>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</si>
  <si>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</si>
  <si>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</si>
  <si>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</si>
  <si>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</si>
  <si>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</si>
  <si>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</si>
  <si>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</si>
  <si>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</si>
  <si>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</si>
  <si>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</si>
  <si>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</si>
  <si>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</si>
  <si>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</si>
  <si>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</si>
  <si>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</si>
  <si>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</si>
  <si>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</si>
  <si>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</si>
  <si>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</si>
  <si>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</si>
  <si>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</si>
  <si>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</si>
  <si>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</si>
  <si>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</si>
  <si>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</si>
  <si>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</si>
  <si>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</si>
  <si>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</si>
  <si>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</si>
  <si>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</si>
  <si>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</si>
  <si>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</si>
  <si>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</si>
  <si>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</si>
  <si>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</si>
  <si>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</si>
  <si>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</si>
  <si>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</si>
  <si>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</si>
  <si>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</si>
  <si>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</si>
  <si>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</si>
  <si>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</si>
  <si>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</si>
  <si>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</si>
  <si>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</si>
  <si>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</si>
  <si>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</si>
  <si>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</si>
  <si>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</si>
  <si>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</si>
  <si>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</si>
  <si>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</si>
  <si>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</si>
  <si>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</si>
  <si>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</si>
  <si>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</si>
  <si>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</si>
  <si>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</si>
  <si>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</si>
  <si>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</si>
  <si>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</si>
  <si>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</si>
  <si>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</si>
  <si>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</si>
  <si>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</si>
  <si>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</si>
  <si>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</si>
  <si>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</si>
  <si>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</si>
  <si>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</si>
  <si>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</si>
  <si>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</si>
  <si>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</si>
  <si>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</si>
  <si>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</si>
  <si>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</si>
  <si>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</si>
  <si>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</si>
  <si>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</si>
  <si>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</si>
  <si>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</si>
  <si>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</si>
  <si>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</si>
  <si>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</si>
  <si>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</si>
  <si>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</si>
  <si>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</si>
  <si>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</si>
  <si>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</si>
  <si>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</si>
  <si>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</si>
  <si>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</si>
  <si>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</si>
  <si>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</si>
  <si>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</si>
  <si>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</si>
  <si>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</si>
  <si>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</si>
  <si>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</si>
  <si>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</si>
  <si>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</si>
  <si>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</si>
  <si>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</si>
  <si>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</si>
  <si>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</si>
  <si>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</si>
  <si>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</si>
  <si>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</si>
  <si>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</si>
  <si>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</si>
  <si>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</si>
  <si>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</si>
  <si>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</si>
  <si>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</si>
  <si>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</si>
  <si>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</si>
  <si>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</si>
  <si>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</si>
  <si>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</si>
  <si>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</si>
  <si>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</si>
  <si>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</si>
  <si>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</si>
  <si>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</si>
  <si>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</si>
  <si>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</si>
  <si>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</si>
  <si>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</si>
  <si>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</si>
  <si>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</si>
  <si>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</si>
  <si>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</si>
  <si>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</si>
  <si>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</si>
  <si>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</si>
  <si>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</si>
  <si>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</si>
  <si>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</si>
  <si>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</si>
  <si>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</si>
  <si>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</si>
  <si>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</si>
  <si>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</si>
  <si>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</si>
  <si>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</si>
  <si>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</si>
  <si>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</si>
  <si>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</si>
  <si>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</si>
  <si>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</si>
  <si>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</si>
  <si>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</si>
  <si>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</si>
  <si>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</si>
  <si>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</si>
  <si>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</si>
  <si>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</si>
  <si>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</si>
  <si>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</si>
  <si>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</si>
  <si>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</si>
  <si>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</si>
  <si>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</si>
  <si>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</si>
  <si>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</si>
  <si>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</si>
  <si>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</si>
  <si>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</si>
  <si>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</si>
  <si>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</si>
  <si>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</si>
  <si>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</si>
  <si>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</si>
  <si>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</si>
  <si>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</si>
  <si>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</si>
  <si>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</si>
  <si>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</si>
  <si>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</si>
  <si>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</si>
  <si>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</si>
  <si>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</si>
  <si>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</si>
  <si>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</si>
  <si>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</si>
  <si>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</si>
  <si>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</si>
  <si>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</si>
  <si>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</si>
  <si>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</si>
  <si>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</si>
  <si>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</si>
  <si>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</si>
  <si>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</si>
  <si>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</si>
  <si>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</si>
  <si>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</si>
  <si>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</si>
  <si>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</si>
  <si>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</si>
  <si>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</si>
  <si>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</si>
  <si>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</si>
  <si>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</si>
  <si>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</si>
  <si>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</si>
  <si>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</si>
  <si>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</si>
  <si>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</si>
  <si>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</si>
  <si>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</si>
  <si>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</si>
  <si>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</si>
  <si>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</si>
  <si>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</si>
  <si>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</si>
  <si>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</si>
  <si>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</si>
  <si>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</si>
  <si>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</si>
  <si>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</si>
  <si>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</si>
  <si>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</si>
  <si>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</si>
  <si>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</si>
  <si>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</si>
  <si>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</si>
  <si>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</si>
  <si>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</si>
  <si>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</si>
  <si>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</si>
  <si>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</si>
  <si>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</si>
  <si>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</si>
  <si>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</si>
  <si>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</si>
  <si>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</si>
  <si>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</si>
  <si>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</si>
  <si>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</si>
  <si>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</si>
  <si>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</si>
  <si>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</si>
  <si>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</si>
  <si>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</si>
  <si>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</si>
  <si>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</si>
  <si>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</si>
  <si>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</si>
  <si>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</si>
  <si>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</si>
  <si>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</si>
  <si>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</si>
  <si>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</si>
  <si>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</si>
  <si>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</si>
  <si>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</si>
  <si>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</si>
  <si>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</si>
  <si>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</si>
  <si>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</si>
  <si>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</si>
  <si>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</si>
  <si>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</si>
  <si>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</si>
  <si>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</si>
  <si>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</si>
  <si>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</si>
  <si>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</si>
  <si>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</si>
  <si>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</si>
  <si>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</si>
  <si>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</si>
  <si>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</si>
  <si>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</si>
  <si>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</si>
  <si>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</si>
  <si>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</si>
  <si>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</si>
  <si>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</si>
  <si>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</si>
  <si>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</si>
  <si>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</si>
  <si>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</si>
  <si>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</si>
  <si>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</si>
  <si>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</si>
  <si>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</si>
  <si>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</si>
  <si>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</si>
  <si>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</si>
  <si>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</si>
  <si>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</si>
  <si>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</si>
  <si>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</si>
  <si>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</si>
  <si>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</si>
  <si>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</si>
  <si>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</si>
  <si>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</si>
  <si>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</si>
  <si>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</si>
  <si>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</si>
  <si>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</si>
  <si>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</si>
  <si>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</si>
  <si>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</si>
  <si>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</si>
  <si>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</si>
  <si>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</si>
  <si>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</si>
  <si>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</si>
  <si>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</si>
  <si>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</si>
  <si>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</si>
  <si>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</si>
  <si>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</si>
  <si>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</si>
  <si>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</si>
  <si>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</si>
  <si>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</si>
  <si>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</si>
  <si>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</si>
  <si>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</si>
  <si>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</si>
  <si>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</si>
  <si>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</si>
  <si>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</si>
  <si>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</si>
  <si>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</si>
  <si>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</si>
  <si>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</si>
  <si>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</si>
  <si>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</si>
  <si>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</si>
  <si>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</si>
  <si>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</si>
  <si>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</si>
  <si>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</si>
  <si>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</si>
  <si>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</si>
  <si>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</si>
  <si>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</si>
  <si>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</si>
  <si>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</si>
  <si>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</si>
  <si>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</si>
  <si>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</si>
  <si>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</si>
  <si>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</si>
  <si>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</si>
  <si>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</si>
  <si>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</si>
  <si>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</si>
  <si>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</si>
  <si>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</si>
  <si>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</si>
  <si>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</si>
  <si>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</si>
  <si>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</si>
  <si>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</si>
  <si>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</si>
  <si>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</si>
  <si>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</si>
  <si>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</si>
  <si>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</si>
  <si>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</si>
  <si>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</si>
  <si>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</si>
  <si>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</si>
  <si>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</si>
  <si>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</si>
  <si>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</si>
  <si>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</si>
  <si>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</si>
  <si>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</si>
  <si>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</si>
  <si>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</si>
  <si>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</si>
  <si>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</si>
  <si>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</si>
  <si>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</si>
  <si>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</si>
  <si>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</si>
  <si>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</si>
  <si>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</si>
  <si>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</si>
  <si>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</si>
  <si>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</si>
  <si>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</si>
  <si>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</si>
  <si>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</si>
  <si>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</si>
  <si>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</si>
  <si>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</si>
  <si>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</si>
  <si>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</si>
  <si>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</si>
  <si>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</si>
  <si>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</si>
  <si>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</si>
  <si>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</si>
  <si>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</si>
  <si>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</si>
  <si>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</si>
  <si>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</si>
  <si>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</si>
  <si>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</si>
  <si>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</si>
  <si>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</si>
  <si>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</si>
  <si>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</si>
  <si>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</si>
  <si>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</si>
  <si>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</si>
  <si>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</si>
  <si>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</si>
  <si>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</si>
  <si>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</si>
  <si>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</si>
  <si>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</si>
  <si>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</si>
  <si>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</si>
  <si>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</si>
  <si>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</si>
  <si>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</si>
  <si>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</si>
  <si>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</si>
  <si>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</si>
  <si>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</si>
  <si>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</si>
  <si>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</si>
  <si>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</si>
  <si>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</si>
  <si>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</si>
  <si>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</si>
  <si>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</si>
  <si>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</si>
  <si>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</si>
  <si>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</si>
  <si>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</si>
  <si>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</si>
  <si>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</si>
  <si>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</si>
  <si>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</si>
  <si>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</si>
  <si>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</si>
  <si>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</si>
  <si>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</si>
  <si>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</si>
  <si>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</si>
  <si>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</si>
  <si>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</si>
  <si>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</si>
  <si>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</si>
  <si>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</si>
  <si>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</si>
  <si>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</si>
  <si>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</si>
  <si>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</si>
  <si>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</si>
  <si>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</si>
  <si>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</si>
  <si>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</si>
  <si>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</si>
  <si>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</si>
  <si>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</si>
  <si>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</si>
  <si>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</si>
  <si>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</si>
  <si>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</si>
  <si>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</si>
  <si>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</si>
  <si>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</si>
  <si>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</si>
  <si>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</si>
  <si>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</si>
  <si>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</si>
  <si>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</si>
  <si>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</si>
  <si>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</si>
  <si>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</si>
  <si>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</si>
  <si>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</si>
  <si>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</si>
  <si>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</si>
  <si>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</si>
  <si>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</si>
  <si>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</si>
  <si>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</si>
  <si>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</si>
  <si>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</si>
  <si>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</si>
  <si>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</si>
  <si>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</si>
  <si>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</si>
  <si>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</si>
  <si>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</si>
  <si>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</si>
  <si>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</si>
  <si>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</si>
  <si>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</si>
  <si>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</si>
  <si>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</si>
  <si>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</si>
  <si>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</si>
  <si>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</si>
  <si>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</si>
  <si>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</si>
  <si>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</si>
  <si>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</si>
  <si>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</si>
  <si>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</si>
  <si>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</si>
  <si>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</si>
  <si>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</si>
  <si>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</si>
  <si>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</si>
  <si>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</si>
  <si>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</si>
  <si>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</si>
  <si>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</si>
  <si>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</si>
  <si>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</si>
  <si>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</si>
  <si>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</si>
  <si>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</si>
  <si>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</si>
  <si>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</si>
  <si>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</si>
  <si>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</si>
  <si>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</si>
  <si>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</si>
  <si>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</si>
  <si>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</si>
  <si>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</si>
  <si>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</si>
  <si>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</si>
  <si>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</si>
  <si>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</si>
  <si>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</si>
  <si>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</si>
  <si>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</si>
  <si>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</si>
  <si>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</si>
  <si>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</si>
  <si>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</si>
  <si>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</si>
  <si>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</si>
  <si>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</si>
  <si>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</si>
  <si>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</si>
  <si>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</si>
  <si>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</si>
  <si>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</si>
  <si>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</si>
  <si>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</si>
  <si>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</si>
  <si>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</si>
  <si>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</si>
  <si>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</si>
  <si>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</si>
  <si>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</si>
  <si>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</si>
  <si>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</si>
  <si>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</si>
  <si>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</si>
  <si>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</si>
  <si>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</si>
  <si>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</si>
  <si>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</si>
  <si>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</si>
  <si>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</si>
  <si>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</si>
  <si>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</si>
  <si>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</si>
  <si>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</si>
  <si>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</si>
  <si>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</si>
  <si>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</si>
  <si>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</si>
  <si>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</si>
  <si>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</si>
  <si>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</si>
  <si>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</si>
  <si>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</si>
  <si>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</si>
  <si>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</si>
  <si>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</si>
  <si>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</si>
  <si>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</si>
  <si>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</si>
  <si>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</si>
  <si>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</si>
  <si>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</si>
  <si>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</si>
  <si>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</si>
  <si>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</si>
  <si>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</si>
  <si>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</si>
  <si>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</si>
  <si>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</si>
  <si>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</si>
  <si>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</si>
  <si>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</si>
  <si>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</si>
  <si>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</si>
  <si>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</si>
  <si>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</si>
  <si>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</si>
  <si>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</si>
  <si>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</si>
  <si>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</si>
  <si>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</si>
  <si>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</si>
  <si>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</si>
  <si>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</si>
  <si>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</si>
  <si>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</si>
  <si>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</si>
  <si>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</si>
  <si>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</si>
  <si>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</si>
  <si>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</si>
  <si>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</si>
  <si>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</si>
  <si>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</si>
  <si>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</si>
  <si>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</si>
  <si>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</si>
  <si>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</si>
  <si>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</si>
  <si>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</si>
  <si>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</si>
  <si>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</si>
  <si>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</si>
  <si>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</si>
  <si>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</si>
  <si>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</si>
  <si>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</si>
  <si>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</si>
  <si>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</si>
  <si>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</si>
  <si>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</si>
  <si>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</si>
  <si>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</si>
  <si>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</si>
  <si>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</si>
  <si>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</si>
  <si>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</si>
  <si>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</si>
  <si>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</si>
  <si>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</si>
  <si>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</si>
  <si>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</si>
  <si>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</si>
  <si>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</si>
  <si>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</si>
  <si>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</si>
  <si>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</si>
  <si>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</si>
  <si>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</si>
  <si>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</si>
  <si>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</si>
  <si>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</si>
  <si>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</si>
  <si>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</si>
  <si>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</si>
  <si>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</si>
  <si>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</si>
  <si>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</si>
  <si>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</si>
  <si>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</si>
  <si>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</si>
  <si>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</si>
  <si>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</si>
  <si>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</si>
  <si>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</si>
  <si>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</si>
  <si>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</si>
  <si>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</si>
  <si>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</si>
  <si>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</si>
  <si>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</si>
  <si>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</si>
  <si>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</si>
  <si>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</si>
  <si>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</si>
  <si>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</si>
  <si>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</si>
  <si>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</si>
  <si>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</si>
  <si>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</si>
  <si>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</si>
  <si>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</si>
  <si>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</si>
  <si>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</si>
  <si>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</si>
  <si>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</si>
  <si>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</si>
  <si>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</si>
  <si>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</si>
  <si>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</si>
  <si>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</si>
  <si>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</si>
  <si>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</si>
  <si>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</si>
  <si>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</si>
  <si>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</si>
  <si>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</si>
  <si>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</si>
  <si>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</si>
  <si>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</si>
  <si>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</si>
  <si>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</si>
  <si>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</si>
  <si>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</si>
  <si>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</si>
  <si>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</si>
  <si>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</si>
  <si>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</si>
  <si>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</si>
  <si>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</si>
  <si>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</si>
  <si>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</si>
  <si>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</si>
  <si>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</si>
  <si>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</si>
  <si>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</si>
  <si>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</si>
  <si>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</si>
  <si>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</si>
  <si>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</si>
  <si>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</si>
  <si>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</si>
  <si>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</si>
  <si>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</si>
  <si>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</si>
  <si>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</si>
  <si>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</si>
  <si>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</si>
  <si>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</si>
  <si>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</si>
  <si>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</si>
  <si>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</si>
  <si>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</si>
  <si>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</si>
  <si>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</si>
  <si>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</si>
  <si>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</si>
  <si>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</si>
  <si>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</si>
  <si>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</si>
  <si>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</si>
  <si>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</si>
  <si>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</si>
  <si>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</si>
  <si>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</si>
  <si>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</si>
  <si>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</si>
  <si>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</si>
  <si>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</si>
  <si>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</si>
  <si>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</si>
  <si>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</si>
  <si>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</si>
  <si>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</si>
  <si>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</si>
  <si>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</si>
  <si>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</si>
  <si>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</si>
  <si>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</si>
  <si>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</si>
  <si>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</si>
  <si>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</si>
  <si>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</si>
  <si>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</si>
  <si>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</si>
  <si>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</si>
  <si>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</si>
  <si>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</si>
  <si>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</si>
  <si>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</si>
  <si>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</si>
  <si>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</si>
  <si>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</si>
  <si>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</si>
  <si>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</si>
  <si>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</si>
  <si>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</si>
  <si>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</si>
  <si>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</si>
  <si>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</si>
  <si>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</si>
  <si>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</si>
  <si>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</si>
  <si>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</si>
  <si>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</si>
  <si>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</si>
  <si>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</si>
  <si>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</si>
  <si>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</si>
  <si>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</si>
  <si>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</si>
  <si>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</si>
  <si>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</si>
  <si>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</si>
  <si>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</si>
  <si>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</si>
  <si>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</si>
  <si>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</si>
  <si>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</si>
  <si>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</si>
  <si>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</si>
  <si>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</si>
  <si>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</si>
  <si>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</si>
  <si>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</si>
  <si>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</si>
  <si>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</si>
  <si>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</si>
  <si>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</si>
  <si>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</si>
  <si>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</si>
  <si>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</si>
  <si>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</si>
  <si>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</si>
  <si>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</si>
  <si>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</si>
  <si>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</si>
  <si>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</si>
  <si>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</si>
  <si>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</si>
  <si>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</si>
  <si>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</si>
  <si>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</si>
  <si>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</si>
  <si>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</si>
  <si>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</si>
  <si>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</si>
  <si>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</si>
  <si>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</si>
  <si>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</si>
  <si>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</si>
  <si>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</si>
  <si>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</si>
  <si>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</si>
  <si>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</si>
  <si>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</si>
  <si>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</si>
  <si>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</si>
  <si>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</si>
  <si>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</si>
  <si>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</si>
  <si>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</si>
  <si>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</si>
  <si>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</si>
  <si>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</si>
  <si>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</si>
  <si>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</si>
  <si>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</si>
  <si>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</si>
  <si>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</si>
  <si>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</si>
  <si>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</si>
  <si>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</si>
  <si>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</si>
  <si>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</si>
  <si>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</si>
  <si>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</si>
  <si>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</si>
  <si>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</si>
  <si>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</si>
  <si>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</si>
  <si>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</si>
  <si>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</si>
  <si>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</si>
  <si>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</si>
  <si>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</si>
  <si>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</si>
  <si>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</si>
  <si>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</si>
  <si>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</si>
  <si>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</si>
  <si>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</si>
  <si>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</si>
  <si>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</si>
  <si>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</si>
  <si>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</si>
  <si>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</si>
  <si>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</si>
  <si>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</si>
  <si>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</si>
  <si>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</si>
  <si>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</si>
  <si>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</si>
  <si>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</si>
  <si>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</si>
  <si>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</si>
  <si>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</si>
  <si>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</si>
  <si>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</si>
  <si>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</si>
  <si>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</si>
  <si>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</si>
  <si>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</si>
  <si>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</si>
  <si>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</si>
  <si>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</si>
  <si>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</si>
  <si>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</si>
  <si>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</si>
  <si>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</si>
  <si>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</si>
  <si>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</si>
  <si>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</si>
  <si>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</si>
  <si>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</si>
  <si>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</si>
  <si>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</si>
  <si>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</si>
  <si>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</si>
  <si>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</si>
  <si>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</si>
  <si>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</si>
  <si>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</si>
  <si>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</si>
  <si>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</si>
  <si>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</si>
  <si>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</si>
  <si>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</si>
  <si>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</si>
  <si>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</si>
  <si>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</si>
  <si>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</si>
  <si>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</si>
  <si>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</si>
  <si>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</si>
  <si>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</si>
  <si>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</si>
  <si>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</si>
  <si>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</si>
  <si>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</si>
  <si>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</si>
  <si>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</si>
  <si>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</si>
  <si>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</si>
  <si>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</si>
  <si>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</si>
  <si>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</si>
  <si>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</si>
  <si>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</si>
  <si>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</si>
  <si>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</si>
  <si>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</si>
  <si>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</si>
  <si>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</si>
  <si>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</si>
  <si>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</si>
  <si>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</si>
  <si>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</si>
  <si>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</si>
  <si>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</si>
  <si>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</si>
  <si>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</si>
  <si>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</si>
  <si>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</si>
  <si>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</si>
  <si>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</si>
  <si>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</si>
  <si>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</si>
  <si>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</si>
  <si>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</si>
  <si>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</si>
  <si>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</si>
  <si>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</si>
  <si>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</si>
  <si>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</si>
  <si>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</si>
  <si>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</si>
  <si>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</si>
  <si>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</si>
  <si>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</si>
  <si>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</si>
  <si>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</si>
  <si>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</si>
  <si>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</si>
  <si>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</si>
  <si>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</si>
  <si>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</si>
  <si>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</si>
  <si>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</si>
  <si>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</si>
  <si>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</si>
  <si>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</si>
  <si>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</si>
  <si>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</si>
  <si>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</si>
  <si>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</si>
  <si>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</si>
  <si>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</si>
  <si>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</si>
  <si>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</si>
  <si>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</si>
  <si>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</si>
  <si>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</si>
  <si>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</si>
  <si>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</si>
  <si>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</si>
  <si>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</si>
  <si>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</si>
  <si>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</si>
  <si>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</si>
  <si>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</si>
  <si>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</si>
  <si>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</si>
  <si>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</si>
  <si>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</si>
  <si>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</si>
  <si>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</si>
  <si>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</si>
  <si>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</si>
  <si>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</si>
  <si>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</si>
  <si>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</si>
  <si>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</si>
  <si>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</si>
  <si>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</si>
  <si>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</si>
  <si>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</si>
  <si>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</si>
  <si>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</si>
  <si>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</si>
  <si>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</si>
  <si>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</si>
  <si>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</si>
  <si>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</si>
  <si>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</si>
  <si>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</si>
  <si>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</si>
  <si>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</si>
  <si>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</si>
  <si>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</si>
  <si>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</si>
  <si>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</si>
  <si>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</si>
  <si>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</si>
  <si>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</si>
  <si>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</si>
  <si>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</si>
  <si>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</si>
  <si>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</si>
  <si>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</si>
  <si>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</si>
  <si>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</si>
  <si>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</si>
  <si>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</si>
  <si>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</si>
  <si>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</si>
  <si>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</si>
  <si>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</si>
  <si>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</si>
  <si>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</si>
  <si>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</si>
  <si>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</si>
  <si>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</si>
  <si>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</si>
  <si>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</si>
  <si>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</si>
  <si>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</si>
  <si>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</si>
  <si>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</si>
  <si>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</si>
  <si>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</si>
  <si>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</si>
  <si>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</si>
  <si>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</si>
  <si>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</si>
  <si>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</si>
  <si>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</si>
  <si>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</si>
  <si>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</si>
  <si>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</si>
  <si>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</si>
  <si>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</si>
  <si>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</si>
  <si>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</si>
  <si>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</si>
  <si>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</si>
  <si>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</si>
  <si>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</si>
  <si>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</si>
  <si>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</si>
  <si>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</si>
  <si>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</si>
  <si>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</si>
  <si>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</si>
  <si>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</si>
  <si>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</si>
  <si>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</si>
  <si>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</si>
  <si>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</si>
  <si>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</si>
  <si>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</si>
  <si>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</si>
  <si>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</si>
  <si>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</si>
  <si>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</si>
  <si>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</si>
  <si>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</si>
  <si>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</si>
  <si>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</si>
  <si>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</si>
  <si>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</si>
  <si>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</si>
  <si>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</si>
  <si>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</si>
  <si>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</si>
  <si>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</si>
  <si>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</si>
  <si>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</si>
  <si>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</si>
  <si>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</si>
  <si>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</si>
  <si>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</si>
  <si>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</si>
  <si>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</si>
  <si>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</si>
  <si>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</si>
  <si>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</si>
  <si>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</si>
  <si>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</si>
  <si>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</si>
  <si>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</si>
  <si>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</si>
  <si>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</si>
  <si>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</si>
  <si>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</si>
  <si>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</si>
  <si>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</si>
  <si>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</si>
  <si>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</si>
  <si>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</si>
  <si>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</si>
  <si>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</si>
  <si>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</si>
  <si>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</si>
  <si>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</si>
  <si>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</si>
  <si>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</si>
  <si>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</si>
  <si>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</si>
  <si>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</si>
  <si>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</si>
  <si>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</si>
  <si>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</si>
  <si>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</si>
  <si>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</si>
  <si>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</si>
  <si>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</si>
  <si>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</si>
  <si>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</si>
  <si>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</si>
  <si>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</si>
  <si>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</si>
  <si>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</si>
  <si>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</si>
  <si>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</si>
  <si>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</si>
  <si>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</si>
  <si>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</si>
  <si>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</si>
  <si>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</si>
  <si>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</si>
  <si>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</si>
  <si>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</si>
  <si>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</si>
  <si>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</si>
  <si>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</si>
  <si>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</si>
  <si>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</si>
  <si>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</si>
  <si>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</si>
  <si>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</si>
  <si>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</si>
  <si>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</si>
  <si>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</si>
  <si>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</si>
  <si>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</si>
  <si>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</si>
  <si>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</si>
  <si>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</si>
  <si>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</si>
  <si>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</si>
  <si>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</si>
  <si>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</si>
  <si>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</si>
  <si>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</si>
  <si>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</si>
  <si>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</si>
  <si>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</si>
  <si>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</si>
  <si>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</si>
  <si>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</si>
  <si>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</si>
  <si>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</si>
  <si>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</si>
  <si>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</si>
  <si>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</si>
  <si>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</si>
  <si>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</si>
  <si>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</si>
  <si>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</si>
  <si>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</si>
  <si>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</si>
  <si>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</si>
  <si>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</si>
  <si>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</si>
  <si>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</si>
  <si>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</si>
  <si>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</si>
  <si>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</si>
  <si>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</si>
  <si>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</si>
  <si>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</si>
  <si>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</si>
  <si>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</si>
  <si>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</si>
  <si>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</si>
  <si>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</si>
  <si>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</si>
  <si>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</si>
  <si>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</si>
  <si>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</si>
  <si>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</si>
  <si>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</si>
  <si>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</si>
  <si>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</si>
  <si>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</si>
  <si>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</si>
  <si>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</si>
  <si>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</si>
  <si>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</si>
  <si>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</si>
  <si>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</si>
  <si>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</si>
  <si>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</si>
  <si>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</si>
  <si>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</si>
  <si>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</si>
  <si>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</si>
  <si>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</si>
  <si>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</si>
  <si>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</si>
  <si>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</si>
  <si>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</si>
  <si>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</si>
  <si>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</si>
  <si>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</si>
  <si>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</si>
  <si>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</si>
  <si>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</si>
  <si>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</si>
  <si>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</si>
  <si>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</si>
  <si>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</si>
  <si>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</si>
  <si>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</si>
  <si>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</si>
  <si>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</si>
  <si>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</si>
  <si>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</si>
  <si>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</si>
  <si>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</si>
  <si>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</si>
  <si>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</si>
  <si>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</si>
  <si>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</si>
  <si>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</si>
  <si>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</si>
  <si>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</si>
  <si>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</si>
  <si>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</si>
  <si>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</si>
  <si>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</si>
  <si>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</si>
  <si>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</si>
  <si>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</si>
  <si>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</si>
  <si>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</si>
  <si>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</si>
  <si>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</si>
  <si>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</si>
  <si>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</si>
  <si>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</si>
  <si>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</si>
  <si>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</si>
  <si>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</si>
  <si>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</si>
  <si>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</si>
  <si>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</si>
  <si>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</si>
  <si>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</si>
  <si>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</si>
  <si>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</si>
  <si>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</si>
  <si>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</si>
  <si>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</si>
  <si>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</si>
  <si>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</si>
  <si>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</si>
  <si>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</si>
  <si>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</si>
  <si>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</si>
  <si>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</si>
  <si>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</si>
  <si>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</si>
  <si>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</si>
  <si>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</si>
  <si>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</si>
  <si>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</si>
  <si>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</si>
  <si>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</si>
  <si>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</si>
  <si>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</si>
  <si>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</si>
  <si>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</si>
  <si>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</si>
  <si>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</si>
  <si>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</si>
  <si>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</si>
  <si>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</si>
  <si>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</si>
  <si>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</si>
  <si>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</si>
  <si>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</si>
  <si>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</si>
  <si>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</si>
  <si>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</si>
  <si>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</si>
  <si>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</si>
  <si>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</si>
  <si>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</si>
  <si>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</si>
  <si>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</si>
  <si>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</si>
  <si>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</si>
  <si>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</si>
  <si>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</si>
  <si>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</si>
  <si>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</si>
  <si>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</si>
  <si>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</si>
  <si>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</si>
  <si>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</si>
  <si>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</si>
  <si>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</si>
  <si>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</si>
  <si>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</si>
  <si>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</si>
  <si>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</si>
  <si>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</si>
  <si>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</si>
  <si>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</si>
  <si>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</si>
  <si>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</si>
  <si>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</si>
  <si>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</si>
  <si>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</si>
  <si>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</si>
  <si>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</si>
  <si>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</si>
  <si>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</si>
  <si>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</si>
  <si>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</si>
  <si>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</si>
  <si>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</si>
  <si>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</si>
  <si>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</si>
  <si>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</si>
  <si>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</si>
  <si>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</si>
  <si>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</si>
  <si>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</si>
  <si>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</si>
  <si>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</si>
  <si>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</si>
  <si>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</si>
  <si>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</si>
  <si>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</si>
  <si>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</si>
  <si>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</si>
  <si>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</si>
  <si>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</si>
  <si>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</si>
  <si>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</si>
  <si>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</si>
  <si>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</si>
  <si>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</si>
  <si>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</si>
  <si>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</si>
  <si>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</si>
  <si>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</si>
  <si>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</si>
  <si>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</si>
  <si>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</si>
  <si>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</si>
  <si>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</si>
  <si>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</si>
  <si>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</si>
  <si>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</si>
  <si>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</si>
  <si>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</si>
  <si>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</si>
  <si>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</si>
  <si>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</si>
  <si>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</si>
  <si>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</si>
  <si>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</si>
  <si>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</si>
  <si>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</si>
  <si>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</si>
  <si>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</si>
  <si>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</si>
  <si>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</si>
  <si>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</si>
  <si>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</si>
  <si>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</si>
  <si>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</si>
  <si>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</si>
  <si>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</si>
  <si>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</si>
  <si>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</si>
  <si>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</si>
  <si>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</si>
  <si>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</si>
  <si>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</si>
  <si>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</si>
  <si>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</si>
  <si>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</si>
  <si>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</si>
  <si>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</si>
  <si>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</si>
  <si>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</si>
  <si>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</si>
  <si>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</si>
  <si>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</si>
  <si>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</si>
  <si>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</si>
  <si>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</si>
  <si>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</si>
  <si>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</si>
  <si>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</si>
  <si>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</si>
  <si>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</si>
  <si>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</si>
  <si>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</si>
  <si>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</si>
  <si>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</si>
  <si>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</si>
  <si>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</si>
  <si>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</si>
  <si>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</si>
  <si>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</si>
  <si>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</si>
  <si>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</si>
  <si>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</si>
  <si>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</si>
  <si>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</si>
  <si>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</si>
  <si>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</si>
  <si>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</si>
  <si>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</si>
  <si>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</si>
  <si>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</si>
  <si>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</si>
  <si>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</si>
  <si>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</si>
  <si>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</si>
  <si>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</si>
  <si>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</si>
  <si>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</si>
  <si>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</si>
  <si>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</si>
  <si>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</si>
  <si>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</si>
  <si>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</si>
  <si>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</si>
  <si>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</si>
  <si>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</si>
  <si>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</si>
  <si>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</si>
  <si>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</si>
  <si>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</si>
  <si>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</si>
  <si>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</si>
  <si>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</si>
  <si>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</si>
  <si>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</si>
  <si>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</si>
  <si>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</si>
  <si>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</si>
  <si>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</si>
  <si>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</si>
  <si>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</si>
  <si>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</si>
  <si>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</si>
  <si>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</si>
  <si>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</si>
  <si>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</si>
  <si>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</si>
  <si>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</si>
  <si>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</si>
  <si>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</si>
  <si>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</si>
  <si>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</si>
  <si>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</si>
  <si>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</si>
  <si>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</si>
  <si>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</si>
  <si>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</si>
  <si>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</si>
  <si>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</si>
  <si>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</si>
  <si>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</si>
  <si>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</si>
  <si>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</si>
  <si>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</si>
  <si>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</si>
  <si>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</si>
  <si>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</si>
  <si>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</si>
  <si>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</si>
  <si>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</si>
  <si>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</si>
  <si>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</si>
  <si>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</si>
  <si>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</si>
  <si>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</si>
  <si>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</si>
  <si>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</si>
  <si>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</si>
  <si>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</si>
  <si>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</si>
  <si>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</si>
  <si>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</si>
  <si>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</si>
  <si>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</si>
  <si>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</si>
  <si>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</si>
  <si>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</si>
  <si>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</si>
  <si>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</si>
  <si>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</si>
  <si>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</si>
  <si>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</si>
  <si>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</si>
  <si>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</si>
  <si>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</si>
  <si>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</si>
  <si>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</si>
  <si>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</si>
  <si>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</si>
  <si>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</si>
  <si>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</si>
  <si>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</si>
  <si>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</si>
  <si>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</si>
  <si>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</si>
  <si>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</si>
  <si>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</si>
  <si>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</si>
  <si>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</si>
  <si>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</si>
  <si>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</si>
  <si>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</si>
  <si>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</si>
  <si>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</si>
  <si>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</si>
  <si>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</si>
  <si>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</si>
  <si>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</si>
  <si>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</si>
  <si>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</si>
  <si>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</si>
  <si>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</si>
  <si>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</si>
  <si>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</si>
  <si>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</si>
  <si>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</si>
  <si>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</si>
  <si>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</si>
  <si>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</si>
  <si>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</si>
  <si>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</si>
  <si>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</si>
  <si>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</si>
  <si>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</si>
  <si>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</si>
  <si>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</si>
  <si>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</si>
  <si>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</si>
  <si>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</si>
  <si>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</si>
  <si>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</si>
  <si>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</si>
  <si>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</si>
  <si>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</si>
  <si>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</si>
  <si>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</si>
  <si>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</si>
  <si>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</si>
  <si>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</si>
  <si>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</si>
  <si>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</si>
  <si>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</si>
  <si>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</si>
  <si>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</si>
  <si>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</si>
  <si>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</si>
  <si>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</si>
  <si>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</si>
  <si>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</si>
  <si>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</si>
  <si>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</si>
  <si>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</si>
  <si>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</si>
  <si>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</si>
  <si>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</si>
  <si>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</si>
  <si>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</si>
  <si>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</si>
  <si>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</si>
  <si>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</si>
  <si>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</si>
  <si>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</si>
  <si>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</si>
  <si>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</si>
  <si>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</si>
  <si>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</si>
  <si>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</si>
  <si>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</si>
  <si>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</si>
  <si>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</si>
  <si>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</si>
  <si>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</si>
  <si>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</si>
  <si>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</si>
  <si>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</si>
  <si>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</si>
  <si>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</si>
  <si>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</si>
  <si>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</si>
  <si>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</si>
  <si>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</si>
  <si>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</si>
  <si>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</si>
  <si>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</si>
  <si>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</si>
  <si>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</si>
  <si>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</si>
  <si>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</si>
  <si>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</si>
  <si>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</si>
  <si>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</si>
  <si>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</si>
  <si>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</si>
  <si>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</si>
  <si>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</si>
  <si>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</si>
  <si>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</si>
  <si>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</si>
  <si>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</si>
  <si>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</si>
  <si>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</si>
  <si>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</si>
  <si>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</si>
  <si>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</si>
  <si>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</si>
  <si>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</si>
  <si>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</si>
  <si>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</si>
  <si>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</si>
  <si>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</si>
  <si>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</si>
  <si>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</si>
  <si>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</si>
  <si>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</si>
  <si>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</si>
  <si>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</si>
  <si>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</si>
  <si>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</si>
  <si>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</si>
  <si>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</si>
  <si>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</si>
  <si>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</si>
  <si>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</si>
  <si>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</si>
  <si>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</si>
  <si>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</si>
  <si>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</si>
  <si>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</si>
  <si>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</si>
  <si>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</si>
  <si>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</si>
  <si>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</si>
  <si>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</si>
  <si>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</si>
  <si>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</si>
  <si>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</si>
  <si>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</si>
  <si>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</si>
  <si>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</si>
  <si>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</si>
  <si>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</si>
  <si>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</si>
  <si>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</si>
  <si>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</si>
  <si>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</si>
  <si>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</si>
  <si>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</si>
  <si>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</si>
  <si>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</si>
  <si>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</si>
  <si>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</si>
  <si>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</si>
  <si>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</si>
  <si>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</si>
  <si>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</si>
  <si>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</si>
  <si>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</si>
  <si>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</si>
  <si>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</si>
  <si>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</si>
  <si>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</si>
  <si>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</si>
  <si>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</si>
  <si>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</si>
  <si>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</si>
  <si>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</si>
  <si>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</si>
  <si>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</si>
  <si>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</si>
  <si>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</si>
  <si>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</si>
  <si>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</si>
  <si>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</si>
  <si>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</si>
  <si>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</si>
  <si>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</si>
  <si>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</si>
  <si>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</si>
  <si>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</si>
  <si>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</si>
  <si>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</si>
  <si>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</si>
  <si>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</si>
  <si>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</si>
  <si>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</si>
  <si>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</si>
  <si>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</si>
  <si>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</si>
  <si>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</si>
  <si>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</si>
  <si>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</si>
  <si>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</si>
  <si>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</si>
  <si>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</si>
  <si>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</si>
  <si>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</si>
  <si>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</si>
  <si>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</si>
  <si>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</si>
  <si>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</si>
  <si>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</si>
  <si>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</si>
  <si>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</si>
  <si>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</si>
  <si>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</si>
  <si>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</si>
  <si>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</si>
  <si>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</si>
  <si>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</si>
  <si>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</si>
  <si>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</si>
  <si>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</si>
  <si>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</si>
  <si>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</si>
  <si>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</si>
  <si>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</si>
  <si>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</si>
  <si>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</si>
  <si>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</si>
  <si>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</si>
  <si>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</si>
  <si>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</si>
  <si>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</si>
  <si>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</si>
  <si>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</si>
  <si>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</si>
  <si>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</si>
  <si>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</si>
  <si>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</si>
  <si>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</si>
  <si>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</si>
  <si>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</si>
  <si>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</si>
  <si>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</si>
  <si>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</si>
  <si>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</si>
  <si>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</si>
  <si>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</si>
  <si>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</si>
  <si>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</si>
  <si>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</si>
  <si>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</si>
  <si>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</si>
  <si>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</si>
  <si>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</si>
  <si>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</si>
  <si>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</si>
  <si>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</si>
  <si>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</si>
  <si>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</si>
  <si>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</si>
  <si>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</si>
  <si>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</si>
  <si>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</si>
  <si>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</si>
  <si>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</si>
  <si>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</si>
  <si>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</si>
  <si>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</si>
  <si>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</si>
  <si>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</si>
  <si>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</si>
  <si>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</si>
  <si>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</si>
  <si>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</si>
  <si>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</si>
  <si>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</si>
  <si>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</si>
  <si>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</si>
  <si>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</si>
  <si>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</si>
  <si>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</si>
  <si>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</si>
  <si>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</si>
  <si>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</si>
  <si>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</si>
  <si>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</si>
  <si>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</si>
  <si>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</si>
  <si>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</si>
  <si>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</si>
  <si>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</si>
  <si>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</si>
  <si>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</si>
  <si>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</si>
  <si>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</si>
  <si>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</si>
  <si>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</si>
  <si>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</si>
  <si>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</si>
  <si>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</si>
  <si>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</si>
  <si>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</si>
  <si>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</si>
  <si>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</si>
  <si>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</si>
  <si>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</si>
  <si>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</si>
  <si>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</si>
  <si>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</si>
  <si>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</si>
  <si>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</si>
  <si>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</si>
  <si>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</si>
  <si>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</si>
  <si>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</si>
  <si>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</si>
  <si>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</si>
  <si>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</si>
  <si>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</si>
  <si>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</si>
  <si>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</si>
  <si>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</si>
  <si>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</si>
  <si>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</si>
  <si>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</si>
  <si>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</si>
  <si>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</si>
  <si>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</si>
  <si>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</si>
  <si>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</si>
  <si>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</si>
  <si>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</si>
  <si>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</si>
  <si>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</si>
  <si>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</si>
  <si>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</si>
  <si>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</si>
  <si>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</si>
  <si>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</si>
  <si>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</si>
  <si>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</si>
  <si>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</si>
  <si>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</si>
  <si>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</si>
  <si>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</si>
  <si>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</si>
  <si>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</si>
  <si>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</si>
  <si>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</si>
  <si>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</si>
  <si>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</si>
  <si>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</si>
  <si>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</si>
  <si>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</si>
  <si>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</si>
  <si>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</si>
  <si>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</si>
  <si>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</si>
  <si>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</si>
  <si>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</si>
  <si>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</si>
  <si>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</si>
  <si>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</si>
  <si>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</si>
  <si>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</si>
  <si>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</si>
  <si>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</si>
  <si>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</si>
  <si>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</si>
  <si>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</si>
  <si>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</si>
  <si>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</si>
  <si>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</si>
  <si>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</si>
  <si>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</si>
  <si>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</si>
  <si>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</si>
  <si>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</si>
  <si>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</si>
  <si>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</si>
  <si>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</si>
  <si>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</si>
  <si>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</si>
  <si>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</si>
  <si>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</si>
  <si>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</si>
  <si>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</si>
  <si>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</si>
  <si>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</si>
  <si>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</si>
  <si>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</si>
  <si>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</si>
  <si>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</si>
  <si>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</si>
  <si>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</si>
  <si>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</si>
  <si>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</si>
  <si>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</si>
  <si>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</si>
  <si>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</si>
  <si>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</si>
  <si>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</si>
  <si>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</si>
  <si>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</si>
  <si>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</si>
  <si>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</si>
  <si>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</si>
  <si>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</si>
  <si>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</si>
  <si>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</si>
  <si>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</si>
  <si>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</si>
  <si>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</si>
  <si>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</si>
  <si>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</si>
  <si>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</si>
  <si>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</si>
  <si>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</si>
  <si>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</si>
  <si>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</si>
  <si>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</si>
  <si>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</si>
  <si>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</si>
  <si>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</si>
  <si>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</si>
  <si>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</si>
  <si>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</si>
  <si>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</si>
  <si>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</si>
  <si>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</si>
  <si>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</si>
  <si>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</si>
  <si>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</si>
  <si>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</si>
  <si>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</si>
  <si>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</si>
  <si>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</si>
  <si>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</si>
  <si>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</si>
  <si>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</si>
  <si>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</si>
  <si>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</si>
  <si>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</si>
  <si>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</si>
  <si>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</si>
  <si>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</si>
  <si>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</si>
  <si>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</si>
  <si>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</si>
  <si>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</si>
  <si>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</si>
  <si>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</si>
  <si>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</si>
  <si>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</si>
  <si>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</si>
  <si>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</si>
  <si>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</si>
  <si>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</si>
  <si>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</si>
  <si>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</si>
  <si>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</si>
  <si>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</si>
  <si>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</si>
  <si>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</si>
  <si>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</si>
  <si>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</si>
  <si>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</si>
  <si>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</si>
  <si>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</si>
  <si>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</si>
  <si>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</si>
  <si>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</si>
  <si>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</si>
  <si>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</si>
  <si>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</si>
  <si>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</si>
  <si>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</si>
  <si>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</si>
  <si>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</si>
  <si>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</si>
  <si>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</si>
  <si>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</si>
  <si>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</si>
  <si>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</si>
  <si>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</si>
  <si>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</si>
  <si>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</si>
  <si>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</si>
  <si>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</si>
  <si>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</si>
  <si>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</si>
  <si>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</si>
  <si>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</si>
  <si>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</si>
  <si>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</si>
  <si>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</si>
  <si>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</si>
  <si>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</si>
  <si>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</si>
  <si>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</si>
  <si>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</si>
  <si>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</si>
  <si>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</si>
  <si>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</si>
  <si>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</si>
  <si>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</si>
  <si>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</si>
  <si>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</si>
  <si>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</si>
  <si>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</si>
  <si>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</si>
  <si>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</si>
  <si>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</si>
  <si>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</si>
  <si>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</si>
  <si>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</si>
  <si>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</si>
  <si>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</si>
  <si>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</si>
  <si>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</si>
  <si>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</si>
  <si>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</si>
  <si>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</si>
  <si>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</si>
  <si>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</si>
  <si>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</si>
  <si>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</si>
  <si>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</si>
  <si>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</si>
  <si>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</si>
  <si>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</si>
  <si>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</si>
  <si>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</si>
  <si>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</si>
  <si>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</si>
  <si>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</si>
  <si>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</si>
  <si>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</si>
  <si>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</si>
  <si>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</si>
  <si>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</si>
  <si>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</si>
  <si>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</si>
  <si>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</si>
  <si>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</si>
  <si>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</si>
  <si>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</si>
  <si>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</si>
  <si>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</si>
  <si>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</si>
  <si>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</si>
  <si>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</si>
  <si>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</si>
  <si>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</si>
  <si>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</si>
  <si>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</si>
  <si>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</si>
  <si>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</si>
  <si>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</si>
  <si>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</si>
  <si>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</si>
  <si>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</si>
  <si>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</si>
  <si>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</si>
  <si>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</si>
  <si>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</si>
  <si>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</si>
  <si>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</si>
  <si>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</si>
  <si>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</si>
  <si>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</si>
  <si>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</si>
  <si>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</si>
  <si>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</si>
  <si>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</si>
  <si>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</si>
  <si>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</si>
  <si>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</si>
  <si>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</si>
  <si>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</si>
  <si>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</si>
  <si>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</si>
  <si>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</si>
  <si>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</si>
  <si>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</si>
  <si>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</si>
  <si>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</si>
  <si>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</si>
  <si>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</si>
  <si>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</si>
  <si>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</si>
  <si>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</si>
  <si>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</si>
  <si>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</si>
  <si>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</si>
  <si>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</si>
  <si>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</si>
  <si>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</si>
  <si>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</si>
  <si>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</si>
  <si>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</si>
  <si>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</si>
  <si>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</si>
  <si>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</si>
  <si>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</si>
  <si>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</si>
  <si>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</si>
  <si>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</si>
  <si>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</si>
  <si>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</si>
  <si>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</si>
  <si>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</si>
  <si>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</si>
  <si>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</si>
  <si>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</si>
  <si>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</si>
  <si>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</si>
  <si>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</si>
  <si>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</si>
  <si>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</si>
  <si>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</si>
  <si>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</si>
  <si>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</si>
  <si>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</si>
  <si>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</si>
  <si>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</si>
  <si>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</si>
  <si>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</si>
  <si>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</si>
  <si>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</si>
  <si>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</si>
  <si>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</si>
  <si>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</si>
  <si>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</si>
  <si>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</si>
  <si>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</si>
  <si>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</si>
  <si>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</si>
  <si>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</si>
  <si>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</si>
  <si>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</si>
  <si>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</si>
  <si>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</si>
  <si>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</si>
  <si>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</si>
  <si>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</si>
  <si>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</si>
  <si>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</si>
  <si>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</si>
  <si>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</si>
  <si>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</si>
  <si>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</si>
  <si>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</si>
  <si>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</si>
  <si>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</si>
  <si>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</si>
  <si>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</si>
  <si>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</si>
  <si>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</si>
  <si>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</si>
  <si>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</si>
  <si>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</si>
  <si>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</si>
  <si>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</si>
  <si>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</si>
  <si>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</si>
  <si>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</si>
  <si>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</si>
  <si>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</si>
  <si>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</si>
  <si>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</si>
  <si>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</si>
  <si>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</si>
  <si>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</si>
  <si>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</si>
  <si>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</si>
  <si>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</si>
  <si>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</si>
  <si>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</si>
  <si>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</si>
  <si>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</si>
  <si>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</si>
  <si>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</si>
  <si>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</si>
  <si>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</si>
  <si>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</si>
  <si>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</si>
  <si>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</si>
  <si>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</si>
  <si>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</si>
  <si>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</si>
  <si>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</si>
  <si>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</si>
  <si>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</si>
  <si>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</si>
  <si>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</si>
  <si>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</si>
  <si>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</si>
  <si>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</si>
  <si>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</si>
  <si>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</si>
  <si>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</si>
  <si>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</si>
  <si>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</si>
  <si>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</si>
  <si>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</si>
  <si>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</si>
  <si>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</si>
  <si>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</si>
  <si>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</si>
  <si>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</si>
  <si>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</si>
  <si>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</si>
  <si>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</si>
  <si>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</si>
  <si>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</si>
  <si>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</si>
  <si>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</si>
  <si>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</si>
  <si>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</si>
  <si>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</si>
  <si>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</si>
  <si>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</si>
  <si>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</si>
  <si>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</si>
  <si>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</si>
  <si>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</si>
  <si>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</si>
  <si>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</si>
  <si>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</si>
  <si>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</si>
  <si>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</si>
  <si>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</si>
  <si>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</si>
  <si>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</si>
  <si>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</si>
  <si>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</si>
  <si>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</si>
  <si>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</si>
  <si>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</si>
  <si>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</si>
  <si>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</si>
  <si>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</si>
  <si>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</si>
  <si>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</si>
  <si>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</si>
  <si>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</si>
  <si>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</si>
  <si>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</si>
  <si>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</si>
  <si>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</si>
  <si>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</si>
  <si>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</si>
  <si>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</si>
  <si>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</si>
  <si>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</si>
  <si>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</si>
  <si>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</si>
  <si>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</si>
  <si>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</si>
  <si>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</si>
  <si>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</si>
  <si>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</si>
  <si>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</si>
  <si>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</si>
  <si>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</si>
  <si>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</si>
  <si>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</si>
  <si>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</si>
  <si>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</si>
  <si>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</si>
  <si>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</si>
  <si>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</si>
  <si>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</si>
  <si>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</si>
  <si>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</si>
  <si>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</si>
  <si>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</si>
  <si>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</si>
  <si>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</si>
  <si>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</si>
  <si>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</si>
  <si>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</si>
  <si>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</si>
  <si>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</si>
  <si>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</si>
  <si>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</si>
  <si>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</si>
  <si>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</si>
  <si>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</si>
  <si>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</si>
  <si>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</si>
  <si>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</si>
  <si>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</si>
  <si>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</si>
  <si>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</si>
  <si>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</si>
  <si>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</si>
  <si>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</si>
  <si>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</si>
  <si>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</si>
  <si>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</si>
  <si>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</si>
  <si>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</si>
  <si>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</si>
  <si>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</si>
  <si>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</si>
  <si>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</si>
  <si>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</si>
  <si>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</si>
  <si>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</si>
  <si>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</si>
  <si>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</si>
  <si>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</si>
  <si>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</si>
  <si>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</si>
  <si>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</si>
  <si>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</si>
  <si>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</si>
  <si>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</si>
  <si>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</si>
  <si>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</si>
  <si>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</si>
  <si>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</si>
  <si>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</si>
  <si>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</si>
  <si>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</si>
  <si>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</si>
  <si>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</si>
  <si>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</si>
  <si>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</si>
  <si>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</si>
  <si>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</si>
  <si>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</si>
  <si>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</si>
  <si>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</si>
  <si>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</si>
  <si>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</si>
  <si>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</si>
  <si>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</si>
  <si>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</si>
  <si>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</si>
  <si>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</si>
  <si>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</si>
  <si>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</si>
  <si>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</si>
  <si>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</si>
  <si>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</si>
  <si>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</si>
  <si>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</si>
  <si>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</si>
  <si>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</si>
  <si>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</si>
  <si>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</si>
  <si>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</si>
  <si>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</si>
  <si>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</si>
  <si>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</si>
  <si>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</si>
  <si>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</si>
  <si>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</si>
  <si>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</si>
  <si>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</si>
  <si>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</si>
  <si>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</si>
  <si>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</si>
  <si>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</si>
  <si>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</si>
  <si>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</si>
  <si>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</si>
  <si>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</si>
  <si>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</si>
  <si>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</si>
  <si>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</si>
  <si>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</si>
  <si>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</si>
  <si>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</si>
  <si>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</si>
  <si>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</si>
  <si>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</si>
  <si>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</si>
  <si>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</si>
  <si>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</si>
  <si>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</si>
  <si>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</si>
  <si>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</si>
  <si>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</si>
  <si>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</si>
  <si>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</si>
  <si>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</si>
  <si>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</si>
  <si>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</si>
  <si>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</si>
  <si>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</si>
  <si>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</si>
  <si>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</si>
  <si>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</si>
  <si>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</si>
  <si>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</si>
  <si>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</si>
  <si>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</si>
  <si>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</si>
  <si>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</si>
  <si>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</si>
  <si>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</si>
  <si>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</si>
  <si>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</si>
  <si>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</si>
  <si>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</si>
  <si>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</si>
  <si>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</si>
  <si>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</si>
  <si>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</si>
  <si>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</si>
  <si>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</si>
  <si>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</si>
  <si>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</si>
  <si>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</si>
  <si>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</si>
  <si>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</si>
  <si>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</si>
  <si>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</si>
  <si>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</si>
  <si>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</si>
  <si>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</si>
  <si>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</si>
  <si>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</si>
  <si>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</si>
  <si>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</si>
  <si>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</si>
  <si>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</si>
  <si>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</si>
  <si>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</si>
  <si>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</si>
  <si>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</si>
  <si>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</si>
  <si>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</si>
  <si>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</si>
  <si>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</si>
  <si>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</si>
  <si>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</si>
  <si>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</si>
  <si>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</si>
  <si>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</si>
  <si>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</si>
  <si>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</si>
  <si>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</si>
  <si>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</si>
  <si>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</si>
  <si>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</si>
  <si>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</si>
  <si>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</si>
  <si>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</si>
  <si>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</si>
  <si>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</si>
  <si>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</si>
  <si>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</si>
  <si>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</si>
  <si>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</si>
  <si>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</si>
  <si>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</si>
  <si>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</si>
  <si>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</si>
  <si>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</si>
  <si>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</si>
  <si>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</si>
  <si>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</si>
  <si>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</si>
  <si>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</si>
  <si>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</si>
  <si>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</si>
  <si>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</si>
  <si>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</si>
  <si>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</si>
  <si>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</si>
  <si>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</si>
  <si>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</si>
  <si>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</si>
  <si>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</si>
  <si>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</si>
  <si>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</si>
  <si>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</si>
  <si>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</si>
  <si>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</si>
  <si>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</si>
  <si>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</si>
  <si>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</si>
  <si>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</si>
  <si>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</si>
  <si>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</si>
  <si>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</si>
  <si>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</si>
  <si>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</si>
  <si>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</si>
  <si>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</si>
  <si>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</si>
  <si>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</si>
  <si>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</si>
  <si>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</si>
  <si>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</si>
  <si>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</si>
  <si>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</si>
  <si>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</si>
  <si>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</si>
  <si>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</si>
  <si>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</si>
  <si>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</si>
  <si>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</si>
  <si>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</si>
  <si>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</si>
  <si>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</si>
  <si>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</si>
  <si>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</si>
  <si>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</si>
  <si>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</si>
  <si>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</si>
  <si>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</si>
  <si>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</si>
  <si>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</si>
  <si>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</si>
  <si>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</si>
  <si>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</si>
  <si>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</si>
  <si>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</si>
  <si>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</si>
  <si>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</si>
  <si>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</si>
  <si>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</si>
  <si>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</si>
  <si>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</si>
  <si>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</si>
  <si>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</si>
  <si>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</si>
  <si>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</si>
  <si>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</si>
  <si>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</si>
  <si>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</si>
  <si>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</si>
  <si>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</si>
  <si>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</si>
  <si>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</si>
  <si>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</si>
  <si>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</si>
  <si>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</si>
  <si>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</si>
  <si>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</si>
  <si>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</si>
  <si>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</si>
  <si>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</si>
  <si>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</si>
  <si>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</si>
  <si>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</si>
  <si>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</si>
  <si>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</si>
  <si>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</si>
  <si>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</si>
  <si>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</si>
  <si>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</si>
  <si>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</si>
  <si>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</si>
  <si>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</si>
  <si>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</si>
  <si>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</si>
  <si>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</si>
  <si>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</si>
  <si>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</si>
  <si>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</si>
  <si>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</si>
  <si>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</si>
  <si>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</si>
  <si>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</si>
  <si>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</si>
  <si>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</si>
  <si>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</si>
  <si>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</si>
  <si>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</si>
  <si>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</si>
  <si>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</si>
  <si>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</si>
  <si>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</si>
  <si>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</si>
  <si>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</si>
  <si>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</si>
  <si>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</si>
  <si>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</si>
  <si>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</si>
  <si>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</si>
  <si>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</si>
  <si>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</si>
  <si>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</si>
  <si>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</si>
  <si>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</si>
  <si>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</si>
  <si>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</si>
  <si>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</si>
  <si>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</si>
  <si>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</si>
  <si>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</si>
  <si>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</si>
  <si>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</si>
  <si>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</si>
  <si>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</si>
  <si>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</si>
  <si>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</si>
  <si>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</si>
  <si>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</si>
  <si>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</si>
  <si>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</si>
  <si>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</si>
  <si>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</si>
  <si>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</si>
  <si>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</si>
  <si>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</si>
  <si>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</si>
  <si>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</si>
  <si>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</si>
  <si>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</si>
  <si>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</si>
  <si>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</si>
  <si>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</si>
  <si>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</si>
  <si>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</si>
  <si>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</si>
  <si>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</si>
  <si>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</si>
  <si>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</si>
  <si>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</si>
  <si>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</si>
  <si>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</si>
  <si>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</si>
  <si>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</si>
  <si>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</si>
  <si>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</si>
  <si>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</si>
  <si>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</si>
  <si>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</si>
  <si>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</si>
  <si>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</si>
  <si>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</si>
  <si>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</si>
  <si>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</si>
  <si>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</si>
  <si>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</si>
  <si>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</si>
  <si>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</si>
  <si>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</si>
  <si>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</si>
  <si>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</si>
  <si>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</si>
  <si>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</si>
  <si>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</si>
  <si>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</si>
  <si>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</si>
  <si>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</si>
  <si>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</si>
  <si>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</si>
  <si>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</si>
  <si>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</si>
  <si>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</si>
  <si>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</si>
  <si>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</si>
  <si>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</si>
  <si>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</si>
  <si>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</si>
  <si>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</si>
  <si>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</si>
  <si>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</si>
  <si>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</si>
  <si>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</si>
  <si>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</si>
  <si>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</si>
  <si>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</si>
  <si>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</si>
  <si>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</si>
  <si>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</si>
  <si>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</si>
  <si>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</si>
  <si>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</si>
  <si>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</si>
  <si>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</si>
  <si>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</si>
  <si>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</si>
  <si>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</si>
  <si>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</si>
  <si>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</si>
  <si>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</si>
  <si>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</si>
  <si>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</si>
  <si>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</si>
  <si>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</si>
  <si>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</si>
  <si>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</si>
  <si>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</si>
  <si>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</si>
  <si>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</si>
  <si>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</si>
  <si>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</si>
  <si>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</si>
  <si>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</si>
  <si>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</si>
  <si>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</si>
  <si>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</si>
  <si>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</si>
  <si>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</si>
  <si>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</si>
  <si>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</si>
  <si>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</si>
  <si>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</si>
  <si>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</si>
  <si>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</si>
  <si>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</si>
  <si>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</si>
  <si>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</si>
  <si>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</si>
  <si>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</si>
  <si>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</si>
  <si>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</si>
  <si>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</si>
  <si>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</si>
  <si>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</si>
  <si>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</si>
  <si>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</si>
  <si>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</si>
  <si>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</si>
  <si>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</si>
  <si>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</si>
  <si>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</si>
  <si>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</si>
  <si>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</si>
  <si>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</si>
  <si>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</si>
  <si>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</si>
  <si>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</si>
  <si>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</si>
  <si>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</si>
  <si>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</si>
  <si>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</si>
  <si>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</si>
  <si>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</si>
  <si>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</si>
  <si>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</si>
  <si>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</si>
  <si>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</si>
  <si>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</si>
  <si>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</si>
  <si>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</si>
  <si>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</si>
  <si>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</si>
  <si>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</si>
  <si>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</si>
  <si>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</si>
  <si>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</si>
  <si>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</si>
  <si>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</si>
  <si>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</si>
  <si>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</si>
  <si>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</si>
  <si>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</si>
  <si>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</si>
  <si>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</si>
  <si>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</si>
  <si>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</si>
  <si>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</si>
  <si>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</si>
  <si>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</si>
  <si>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</si>
  <si>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</si>
  <si>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</si>
  <si>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</si>
  <si>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</si>
  <si>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</si>
  <si>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</si>
  <si>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</si>
  <si>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</si>
  <si>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</si>
  <si>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</si>
  <si>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</si>
  <si>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</si>
  <si>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</si>
  <si>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</si>
  <si>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</si>
  <si>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</si>
  <si>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</si>
  <si>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</si>
  <si>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</si>
  <si>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</si>
  <si>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</si>
  <si>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</si>
  <si>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</si>
  <si>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</si>
  <si>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</si>
  <si>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</si>
  <si>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</si>
  <si>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</si>
  <si>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</si>
  <si>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</si>
  <si>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</si>
  <si>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</si>
  <si>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</si>
  <si>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</si>
  <si>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</si>
  <si>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</si>
  <si>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</si>
  <si>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</si>
  <si>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</si>
  <si>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</si>
  <si>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</si>
  <si>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</si>
  <si>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</si>
  <si>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</si>
  <si>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</si>
  <si>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</si>
  <si>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</si>
  <si>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</si>
  <si>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</si>
  <si>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</si>
  <si>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</si>
  <si>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</si>
  <si>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</si>
  <si>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</si>
  <si>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</si>
  <si>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</si>
  <si>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</si>
  <si>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</si>
  <si>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</si>
  <si>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</si>
  <si>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</si>
  <si>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</si>
  <si>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</si>
  <si>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</si>
  <si>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</si>
  <si>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</si>
  <si>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</si>
  <si>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</si>
  <si>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</si>
  <si>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</si>
  <si>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</si>
  <si>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</si>
  <si>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</si>
  <si>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</si>
  <si>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</si>
  <si>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</si>
  <si>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</si>
  <si>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</si>
  <si>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</si>
  <si>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</si>
  <si>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</si>
  <si>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</si>
  <si>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</si>
  <si>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</si>
  <si>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</si>
  <si>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</si>
  <si>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</si>
  <si>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</si>
  <si>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</si>
  <si>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</si>
  <si>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</si>
  <si>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</si>
  <si>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</si>
  <si>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</si>
  <si>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</si>
  <si>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</si>
  <si>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</si>
  <si>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</si>
  <si>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</si>
  <si>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</si>
  <si>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</si>
  <si>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</si>
  <si>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</si>
  <si>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</si>
  <si>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</si>
  <si>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</si>
  <si>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</si>
  <si>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</si>
  <si>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</si>
  <si>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</si>
  <si>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</si>
  <si>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</si>
  <si>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</si>
  <si>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</si>
  <si>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</si>
  <si>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</si>
  <si>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</si>
  <si>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</si>
  <si>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</si>
  <si>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</si>
  <si>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</si>
  <si>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</si>
  <si>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</si>
  <si>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</si>
  <si>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</si>
  <si>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</si>
  <si>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</si>
  <si>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</si>
  <si>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</si>
  <si>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</si>
  <si>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</si>
  <si>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</si>
  <si>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</si>
  <si>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</si>
  <si>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</si>
  <si>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</si>
  <si>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</si>
  <si>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</si>
  <si>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</si>
  <si>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</si>
  <si>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</si>
  <si>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</si>
  <si>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</si>
  <si>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</si>
  <si>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</si>
  <si>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</si>
  <si>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</si>
  <si>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</si>
  <si>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</si>
  <si>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</si>
  <si>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</si>
  <si>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</si>
  <si>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</si>
  <si>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</si>
  <si>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</si>
  <si>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</si>
  <si>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</si>
  <si>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</si>
  <si>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</si>
  <si>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</si>
  <si>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</si>
  <si>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</si>
  <si>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</si>
  <si>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</si>
  <si>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</si>
  <si>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</si>
  <si>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</si>
  <si>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</si>
  <si>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</si>
  <si>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</si>
  <si>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</si>
  <si>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</si>
  <si>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</si>
  <si>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</si>
  <si>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</si>
  <si>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</si>
  <si>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</si>
  <si>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</si>
  <si>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</si>
  <si>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</si>
  <si>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</si>
  <si>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</si>
  <si>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</si>
  <si>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</si>
  <si>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</si>
  <si>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</si>
  <si>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</si>
  <si>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</si>
  <si>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</si>
  <si>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</si>
  <si>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</si>
  <si>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</si>
  <si>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</si>
  <si>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</si>
  <si>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</si>
  <si>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</si>
  <si>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</si>
  <si>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</si>
  <si>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</si>
  <si>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</si>
  <si>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</si>
  <si>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</si>
  <si>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</si>
  <si>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</si>
  <si>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</si>
  <si>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</si>
  <si>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</si>
  <si>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</si>
  <si>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</si>
  <si>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</si>
  <si>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</si>
  <si>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</si>
  <si>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</si>
  <si>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</si>
  <si>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</si>
  <si>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</si>
  <si>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</si>
  <si>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</si>
  <si>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</si>
  <si>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</si>
  <si>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</si>
  <si>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</si>
  <si>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</si>
  <si>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</si>
  <si>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</si>
  <si>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</si>
  <si>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</si>
  <si>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</si>
  <si>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</si>
  <si>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</si>
  <si>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</si>
  <si>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</si>
  <si>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</si>
  <si>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</si>
  <si>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</si>
  <si>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</si>
  <si>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</si>
  <si>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</si>
  <si>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</si>
  <si>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</si>
  <si>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</si>
  <si>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</si>
  <si>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</si>
  <si>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</si>
  <si>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</si>
  <si>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</si>
  <si>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</si>
  <si>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</si>
  <si>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</si>
  <si>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</si>
  <si>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</si>
  <si>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</si>
  <si>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</si>
  <si>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</si>
  <si>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</si>
  <si>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</si>
  <si>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</si>
  <si>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</si>
  <si>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</si>
  <si>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</si>
  <si>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</si>
  <si>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</si>
  <si>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</si>
  <si>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</si>
  <si>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</si>
  <si>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</si>
  <si>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</si>
  <si>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</si>
  <si>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</si>
  <si>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</si>
  <si>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</si>
  <si>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</si>
  <si>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</si>
  <si>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</si>
  <si>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</si>
  <si>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</si>
  <si>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</si>
  <si>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</si>
  <si>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</si>
  <si>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</si>
  <si>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</si>
  <si>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</si>
  <si>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</si>
  <si>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</si>
  <si>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</si>
  <si>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</si>
  <si>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</si>
  <si>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</si>
  <si>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</si>
  <si>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</si>
  <si>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</si>
  <si>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</si>
  <si>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</si>
  <si>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</si>
  <si>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</si>
  <si>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</si>
  <si>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</si>
  <si>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</si>
  <si>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</si>
  <si>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</si>
  <si>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</si>
  <si>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</si>
  <si>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</si>
  <si>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</si>
  <si>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</si>
  <si>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</si>
  <si>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</si>
  <si>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</si>
  <si>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</si>
  <si>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</si>
  <si>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</si>
  <si>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</si>
  <si>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</si>
  <si>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</si>
  <si>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</si>
  <si>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</si>
  <si>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</si>
  <si>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</si>
  <si>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</si>
  <si>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</si>
  <si>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</si>
  <si>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</si>
  <si>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</si>
  <si>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</si>
  <si>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</si>
  <si>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</si>
  <si>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</si>
  <si>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</si>
  <si>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</si>
  <si>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</si>
  <si>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</si>
  <si>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</si>
  <si>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</si>
  <si>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</si>
  <si>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</si>
  <si>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</si>
  <si>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</si>
  <si>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</si>
  <si>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</si>
  <si>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</si>
  <si>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</si>
  <si>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</si>
  <si>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</si>
  <si>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</si>
  <si>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</si>
  <si>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</si>
  <si>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</si>
  <si>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</si>
  <si>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</si>
  <si>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</si>
  <si>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</si>
  <si>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</si>
  <si>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</si>
  <si>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</si>
  <si>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</si>
  <si>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</si>
  <si>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</si>
  <si>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</si>
  <si>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</si>
  <si>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</si>
  <si>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</si>
  <si>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</si>
  <si>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</si>
  <si>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</si>
  <si>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</si>
  <si>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</si>
  <si>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</si>
  <si>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</si>
  <si>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</si>
  <si>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</si>
  <si>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</si>
  <si>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</si>
  <si>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</si>
  <si>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</si>
  <si>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</si>
  <si>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</si>
  <si>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</si>
  <si>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</si>
  <si>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</si>
  <si>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</si>
  <si>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</si>
  <si>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</si>
  <si>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</si>
  <si>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</si>
  <si>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</si>
  <si>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</si>
  <si>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</si>
  <si>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</si>
  <si>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</si>
  <si>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</si>
  <si>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</si>
  <si>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</si>
  <si>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</si>
  <si>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</si>
  <si>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</si>
  <si>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</si>
  <si>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</si>
  <si>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</si>
  <si>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</si>
  <si>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</si>
  <si>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</si>
  <si>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</si>
  <si>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</si>
  <si>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</si>
  <si>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</si>
  <si>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</si>
  <si>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</si>
  <si>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</si>
  <si>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</si>
  <si>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</si>
  <si>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</si>
  <si>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</si>
  <si>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</si>
  <si>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</si>
  <si>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</si>
  <si>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</si>
  <si>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</si>
  <si>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</si>
  <si>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</si>
  <si>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</si>
  <si>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</si>
  <si>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</si>
  <si>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</si>
  <si>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</si>
  <si>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</si>
  <si>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</si>
  <si>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</si>
  <si>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</si>
  <si>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</si>
  <si>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</si>
  <si>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</si>
  <si>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</si>
  <si>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</si>
  <si>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</si>
  <si>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</si>
  <si>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</si>
  <si>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</si>
  <si>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</si>
  <si>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</si>
  <si>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</si>
  <si>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</si>
  <si>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</si>
  <si>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</si>
  <si>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</si>
  <si>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</si>
  <si>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</si>
  <si>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</si>
  <si>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</si>
  <si>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</si>
  <si>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</si>
  <si>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</si>
  <si>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</si>
  <si>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</si>
  <si>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</si>
  <si>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</si>
  <si>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</si>
  <si>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</si>
  <si>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</si>
  <si>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</si>
  <si>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</si>
  <si>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</si>
  <si>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</si>
  <si>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</si>
  <si>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</si>
  <si>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</si>
  <si>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</si>
  <si>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</si>
  <si>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</si>
  <si>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</si>
  <si>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</si>
  <si>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</si>
  <si>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</si>
  <si>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</si>
  <si>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</si>
  <si>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</si>
  <si>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</si>
  <si>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</si>
  <si>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</si>
  <si>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</si>
  <si>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</si>
  <si>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</si>
  <si>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</si>
  <si>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</si>
  <si>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</si>
  <si>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</si>
  <si>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</si>
  <si>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</si>
  <si>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</si>
  <si>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</si>
  <si>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</si>
  <si>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</si>
  <si>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</si>
  <si>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</si>
  <si>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</si>
  <si>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</si>
  <si>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</si>
  <si>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</si>
  <si>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</si>
  <si>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</si>
  <si>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</si>
  <si>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</si>
  <si>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</si>
  <si>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</si>
  <si>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</si>
  <si>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</si>
  <si>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</si>
  <si>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</si>
  <si>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</si>
  <si>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</si>
  <si>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</si>
  <si>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</si>
  <si>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</si>
  <si>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</si>
  <si>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</si>
  <si>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</si>
  <si>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</si>
  <si>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</si>
  <si>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</si>
  <si>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</si>
  <si>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</si>
  <si>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</si>
  <si>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</si>
  <si>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</si>
  <si>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</si>
  <si>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</si>
  <si>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</si>
  <si>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</si>
  <si>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</si>
  <si>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</si>
  <si>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</si>
  <si>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</si>
  <si>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</si>
  <si>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</si>
  <si>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</si>
  <si>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</si>
  <si>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</si>
  <si>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</si>
  <si>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</si>
  <si>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</si>
  <si>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</si>
  <si>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</si>
  <si>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</si>
  <si>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</si>
  <si>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</si>
  <si>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</si>
  <si>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</si>
  <si>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</si>
  <si>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</si>
  <si>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</si>
  <si>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</si>
  <si>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</si>
  <si>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</si>
  <si>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</si>
  <si>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</si>
  <si>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</si>
  <si>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</si>
  <si>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</si>
  <si>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</si>
  <si>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</si>
  <si>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</si>
  <si>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</si>
  <si>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</si>
  <si>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</si>
  <si>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</si>
  <si>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</si>
  <si>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</si>
  <si>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</si>
  <si>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</si>
  <si>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</si>
  <si>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</si>
  <si>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</si>
  <si>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</si>
  <si>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</si>
  <si>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</si>
  <si>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</si>
  <si>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</si>
  <si>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</si>
  <si>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</si>
  <si>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</si>
  <si>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</si>
  <si>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</si>
  <si>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</si>
  <si>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</si>
  <si>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</si>
  <si>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</si>
  <si>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</si>
  <si>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</si>
  <si>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</si>
  <si>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</si>
  <si>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</si>
  <si>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</si>
  <si>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</si>
  <si>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</si>
  <si>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</si>
  <si>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</si>
  <si>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</si>
  <si>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</si>
  <si>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</si>
  <si>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</si>
  <si>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</si>
  <si>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</si>
  <si>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</si>
  <si>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</si>
  <si>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</si>
  <si>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</si>
  <si>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</si>
  <si>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</si>
  <si>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</si>
  <si>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</si>
  <si>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</si>
  <si>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</si>
  <si>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</si>
  <si>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</si>
  <si>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</si>
  <si>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</si>
  <si>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</si>
  <si>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</si>
  <si>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</si>
  <si>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</si>
  <si>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</si>
  <si>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</si>
  <si>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</si>
  <si>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</si>
  <si>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</si>
  <si>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</si>
  <si>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</si>
  <si>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</si>
  <si>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</si>
  <si>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</si>
  <si>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</si>
  <si>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</si>
  <si>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</si>
  <si>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</si>
  <si>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</si>
  <si>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</si>
  <si>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</si>
  <si>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</si>
  <si>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</si>
  <si>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</si>
  <si>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</si>
  <si>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</si>
  <si>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</si>
  <si>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</si>
  <si>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</si>
  <si>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</si>
  <si>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</si>
  <si>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</si>
  <si>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</si>
  <si>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</si>
  <si>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</si>
  <si>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</si>
  <si>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</si>
  <si>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</si>
  <si>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</si>
  <si>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</si>
  <si>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</si>
  <si>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</si>
  <si>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</si>
  <si>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</si>
  <si>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</si>
  <si>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</si>
  <si>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</si>
  <si>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</si>
  <si>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</si>
  <si>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</si>
  <si>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</si>
  <si>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</si>
  <si>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</si>
  <si>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</si>
  <si>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</si>
  <si>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</si>
  <si>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</si>
  <si>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</si>
  <si>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</si>
  <si>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</si>
  <si>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</si>
  <si>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</si>
  <si>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</si>
  <si>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</si>
  <si>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</si>
  <si>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</si>
  <si>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</si>
  <si>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</si>
  <si>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</si>
  <si>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</si>
  <si>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</si>
  <si>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</si>
  <si>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</si>
  <si>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</si>
  <si>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</si>
  <si>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</si>
  <si>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</si>
  <si>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</si>
  <si>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</si>
  <si>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</si>
  <si>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</si>
  <si>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</si>
  <si>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</si>
  <si>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</si>
  <si>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</si>
  <si>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</si>
  <si>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</si>
  <si>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</si>
  <si>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</si>
  <si>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</si>
  <si>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</si>
  <si>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</si>
  <si>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</si>
  <si>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</si>
  <si>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</si>
  <si>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</si>
  <si>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</si>
  <si>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</si>
  <si>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</si>
  <si>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</si>
  <si>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</si>
  <si>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</si>
  <si>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</si>
  <si>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</si>
  <si>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</si>
  <si>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</si>
  <si>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</si>
  <si>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</si>
  <si>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</si>
  <si>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</si>
  <si>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</si>
  <si>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</si>
  <si>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</si>
  <si>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</si>
  <si>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</si>
  <si>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</si>
  <si>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</si>
  <si>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</si>
  <si>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</si>
  <si>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</si>
  <si>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</si>
  <si>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</si>
  <si>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</si>
  <si>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</si>
  <si>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</si>
  <si>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</si>
  <si>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</si>
  <si>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</si>
  <si>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</si>
  <si>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</si>
  <si>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</si>
  <si>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</si>
  <si>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</si>
  <si>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</si>
  <si>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</si>
  <si>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</si>
  <si>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</si>
  <si>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</si>
  <si>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</si>
  <si>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</si>
  <si>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</si>
  <si>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</si>
  <si>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</si>
  <si>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</si>
  <si>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</si>
  <si>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</si>
  <si>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</si>
  <si>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</si>
  <si>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</si>
  <si>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</si>
  <si>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</si>
  <si>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</si>
  <si>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</si>
  <si>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</si>
  <si>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</si>
  <si>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</si>
  <si>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</si>
  <si>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</si>
  <si>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</si>
  <si>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</si>
  <si>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</si>
  <si>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</si>
  <si>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</si>
  <si>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</si>
  <si>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</si>
  <si>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</si>
  <si>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</si>
  <si>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</si>
  <si>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</si>
  <si>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</si>
  <si>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</si>
  <si>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</si>
  <si>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</si>
  <si>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</si>
  <si>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</si>
  <si>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</si>
  <si>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</si>
  <si>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</si>
  <si>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</si>
  <si>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</si>
  <si>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</si>
  <si>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</si>
  <si>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</si>
  <si>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</si>
  <si>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</si>
  <si>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</si>
  <si>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</si>
  <si>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</si>
  <si>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</si>
  <si>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</si>
  <si>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</si>
  <si>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</si>
  <si>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</si>
  <si>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</si>
  <si>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</si>
  <si>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</si>
  <si>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</si>
  <si>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</si>
  <si>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</si>
  <si>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</si>
  <si>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</si>
  <si>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</si>
  <si>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</si>
  <si>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</si>
  <si>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</si>
  <si>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</si>
  <si>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</si>
  <si>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</si>
  <si>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</si>
  <si>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</si>
  <si>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</si>
  <si>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</si>
  <si>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</si>
  <si>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</si>
  <si>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</si>
  <si>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</si>
  <si>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</si>
  <si>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</si>
  <si>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</si>
  <si>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</si>
  <si>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</si>
  <si>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</si>
  <si>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</si>
  <si>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</si>
  <si>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</si>
  <si>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</si>
  <si>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</si>
  <si>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</si>
  <si>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</si>
  <si>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</si>
  <si>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</si>
  <si>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</si>
  <si>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</si>
  <si>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</si>
  <si>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</si>
  <si>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</si>
  <si>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</si>
  <si>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</si>
  <si>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</si>
  <si>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</si>
  <si>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</si>
  <si>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</si>
  <si>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</si>
  <si>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</si>
  <si>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</si>
  <si>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</si>
  <si>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</si>
  <si>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</si>
  <si>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</si>
  <si>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</si>
  <si>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</si>
  <si>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</si>
  <si>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</si>
  <si>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</si>
  <si>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</si>
  <si>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</si>
  <si>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</si>
  <si>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</si>
  <si>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</si>
  <si>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</si>
  <si>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</si>
  <si>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</si>
  <si>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</si>
  <si>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</si>
  <si>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</si>
  <si>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</si>
  <si>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</si>
  <si>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</si>
  <si>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</si>
  <si>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</si>
  <si>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</si>
  <si>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</si>
  <si>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</si>
  <si>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</si>
  <si>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</si>
  <si>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</si>
  <si>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</si>
  <si>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</si>
  <si>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</si>
  <si>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</si>
  <si>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</si>
  <si>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</si>
  <si>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</si>
  <si>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</si>
  <si>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</si>
  <si>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</si>
  <si>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</si>
  <si>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</si>
  <si>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</si>
  <si>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</si>
  <si>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</si>
  <si>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</si>
  <si>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</si>
  <si>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</si>
  <si>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</si>
  <si>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</si>
  <si>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</si>
  <si>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</si>
  <si>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</si>
  <si>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</si>
  <si>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</si>
  <si>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</si>
  <si>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</si>
  <si>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</si>
  <si>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</si>
  <si>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</si>
  <si>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</si>
  <si>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</si>
  <si>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</si>
  <si>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</si>
  <si>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</si>
  <si>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</si>
  <si>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</si>
  <si>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</si>
  <si>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</si>
  <si>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</si>
  <si>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</si>
  <si>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</si>
  <si>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</si>
  <si>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</si>
  <si>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</si>
  <si>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</si>
  <si>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</si>
  <si>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</si>
  <si>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</si>
  <si>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</si>
  <si>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</si>
  <si>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</si>
  <si>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</si>
  <si>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</si>
  <si>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</si>
  <si>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</si>
  <si>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</si>
  <si>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</si>
  <si>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</si>
  <si>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</si>
  <si>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</si>
  <si>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</si>
  <si>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</si>
  <si>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</si>
  <si>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</si>
  <si>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</si>
  <si>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</si>
  <si>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</si>
  <si>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</si>
  <si>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</si>
  <si>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</si>
  <si>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</si>
  <si>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</si>
  <si>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</si>
  <si>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</si>
  <si>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</si>
  <si>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</si>
  <si>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</si>
  <si>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</si>
  <si>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</si>
  <si>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</si>
  <si>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</si>
  <si>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</si>
  <si>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</si>
  <si>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</si>
  <si>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</si>
  <si>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</si>
  <si>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</si>
  <si>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</si>
  <si>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</si>
  <si>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</si>
  <si>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</si>
  <si>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</si>
  <si>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</si>
  <si>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</si>
  <si>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</si>
  <si>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</si>
  <si>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</si>
  <si>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</si>
  <si>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</si>
  <si>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</si>
  <si>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</si>
  <si>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</si>
  <si>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</si>
  <si>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</si>
  <si>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</si>
  <si>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</si>
  <si>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</si>
  <si>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</si>
  <si>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</si>
  <si>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</si>
  <si>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</si>
  <si>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</si>
  <si>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</si>
  <si>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</si>
  <si>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</si>
  <si>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</si>
  <si>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</si>
  <si>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</si>
  <si>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</si>
  <si>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</si>
  <si>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</si>
  <si>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</si>
  <si>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</si>
  <si>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</si>
  <si>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</si>
  <si>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</si>
  <si>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</si>
  <si>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</si>
  <si>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</si>
  <si>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</si>
  <si>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</si>
  <si>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</si>
  <si>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</si>
  <si>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</si>
  <si>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</si>
  <si>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</si>
  <si>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</si>
  <si>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</si>
  <si>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</si>
  <si>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</si>
  <si>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</si>
  <si>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</si>
  <si>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</si>
  <si>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</si>
  <si>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</si>
  <si>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</si>
  <si>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</si>
  <si>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</si>
  <si>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</si>
  <si>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</si>
  <si>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</si>
  <si>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</si>
  <si>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</si>
  <si>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</si>
  <si>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</si>
  <si>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</si>
  <si>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</si>
  <si>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</si>
  <si>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</si>
  <si>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</si>
  <si>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</si>
  <si>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</si>
  <si>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</si>
  <si>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</si>
  <si>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</si>
  <si>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</si>
  <si>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</si>
  <si>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</si>
  <si>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</si>
  <si>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</si>
  <si>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</si>
  <si>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</si>
  <si>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</si>
  <si>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</si>
  <si>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</si>
  <si>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</si>
  <si>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</si>
  <si>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</si>
  <si>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</si>
  <si>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</si>
  <si>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</si>
  <si>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</si>
  <si>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</si>
  <si>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</si>
  <si>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</si>
  <si>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</si>
  <si>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</si>
  <si>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</si>
  <si>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</si>
  <si>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</si>
  <si>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</si>
  <si>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</si>
  <si>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</si>
  <si>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</si>
  <si>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</si>
  <si>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</si>
  <si>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</si>
  <si>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</si>
  <si>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</si>
  <si>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</si>
  <si>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</si>
  <si>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</si>
  <si>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</si>
  <si>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</si>
  <si>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</si>
  <si>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</si>
  <si>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</si>
  <si>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</si>
  <si>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</si>
  <si>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</si>
  <si>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</si>
  <si>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</si>
  <si>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</si>
  <si>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</si>
  <si>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</si>
  <si>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</si>
  <si>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</si>
  <si>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</si>
  <si>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</si>
  <si>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</si>
  <si>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</si>
  <si>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</si>
  <si>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</si>
  <si>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</si>
  <si>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</si>
  <si>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</si>
  <si>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</si>
  <si>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</si>
  <si>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</si>
  <si>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</si>
  <si>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</si>
  <si>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</si>
  <si>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</si>
  <si>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</si>
  <si>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</si>
  <si>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</si>
  <si>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</si>
  <si>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</si>
  <si>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</si>
  <si>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</si>
  <si>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</si>
  <si>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</si>
  <si>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</si>
  <si>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</si>
  <si>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</si>
  <si>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</si>
  <si>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</si>
  <si>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</si>
  <si>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</si>
  <si>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</si>
  <si>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</si>
  <si>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</si>
  <si>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</si>
  <si>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</si>
  <si>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</si>
  <si>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</si>
  <si>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</si>
  <si>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</si>
  <si>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</si>
  <si>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</si>
  <si>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</si>
  <si>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</si>
  <si>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</si>
  <si>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</si>
  <si>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</si>
  <si>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</si>
  <si>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</si>
  <si>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</si>
  <si>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</si>
  <si>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</si>
  <si>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</si>
  <si>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</si>
  <si>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</si>
  <si>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</si>
  <si>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</si>
  <si>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</si>
  <si>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</si>
  <si>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</si>
  <si>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</si>
  <si>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</si>
  <si>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</si>
  <si>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</si>
  <si>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</si>
  <si>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</si>
  <si>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</si>
  <si>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</si>
  <si>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</si>
  <si>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</si>
  <si>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</si>
  <si>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</si>
  <si>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</si>
  <si>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</si>
  <si>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</si>
  <si>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</si>
  <si>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</si>
  <si>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</si>
  <si>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</si>
  <si>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</si>
  <si>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</si>
  <si>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</si>
  <si>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</si>
  <si>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</si>
  <si>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</si>
  <si>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</si>
  <si>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</si>
  <si>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</si>
  <si>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</si>
  <si>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</si>
  <si>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</si>
  <si>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</si>
  <si>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</si>
  <si>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</si>
  <si>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</si>
  <si>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</si>
  <si>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</si>
  <si>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</si>
  <si>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</si>
  <si>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</si>
  <si>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</si>
  <si>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</si>
  <si>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</si>
  <si>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</si>
  <si>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</si>
  <si>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</si>
  <si>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</si>
  <si>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</si>
  <si>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</si>
  <si>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</si>
  <si>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</si>
  <si>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</si>
  <si>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</si>
  <si>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</si>
  <si>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</si>
  <si>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</si>
  <si>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</si>
  <si>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</si>
  <si>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</si>
  <si>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</si>
  <si>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</si>
  <si>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</si>
  <si>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</si>
  <si>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</si>
  <si>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</si>
  <si>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</si>
  <si>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</si>
  <si>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</si>
  <si>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</si>
  <si>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</si>
  <si>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</si>
  <si>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</si>
  <si>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</si>
  <si>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</si>
  <si>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</si>
  <si>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</si>
  <si>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</si>
  <si>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</si>
  <si>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</si>
  <si>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</si>
  <si>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</si>
  <si>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</si>
  <si>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</si>
  <si>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</si>
  <si>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</si>
  <si>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</si>
  <si>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</si>
  <si>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</si>
  <si>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</si>
  <si>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</si>
  <si>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</si>
  <si>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</si>
  <si>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</si>
  <si>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</si>
  <si>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</si>
  <si>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</si>
  <si>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</si>
  <si>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</si>
  <si>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</si>
  <si>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</si>
  <si>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</si>
  <si>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</si>
  <si>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</si>
  <si>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</si>
  <si>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</si>
  <si>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</si>
  <si>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</si>
  <si>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</si>
  <si>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</si>
  <si>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</si>
  <si>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</si>
  <si>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</si>
  <si>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</si>
  <si>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</si>
  <si>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</si>
  <si>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</si>
  <si>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</si>
  <si>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</si>
  <si>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</si>
  <si>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</si>
  <si>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</si>
  <si>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</si>
  <si>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</si>
  <si>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</si>
  <si>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</si>
  <si>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</si>
  <si>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</si>
  <si>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</si>
  <si>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</si>
  <si>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</si>
  <si>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</si>
  <si>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</si>
  <si>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</si>
  <si>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</si>
  <si>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</si>
  <si>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</si>
  <si>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</si>
  <si>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</si>
  <si>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</si>
  <si>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</si>
  <si>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</si>
  <si>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</si>
  <si>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</si>
  <si>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</si>
  <si>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</si>
  <si>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</si>
  <si>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</si>
  <si>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</si>
  <si>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</si>
  <si>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</si>
  <si>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</si>
  <si>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</si>
  <si>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</si>
  <si>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</si>
  <si>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</si>
  <si>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</si>
  <si>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</si>
  <si>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</si>
  <si>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</si>
  <si>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</si>
  <si>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</si>
  <si>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</si>
  <si>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</si>
  <si>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</si>
  <si>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</si>
  <si>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</si>
  <si>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</si>
  <si>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</si>
  <si>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</si>
  <si>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</si>
  <si>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</si>
  <si>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</si>
  <si>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</si>
  <si>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</si>
  <si>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</si>
  <si>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</si>
  <si>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</si>
  <si>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</si>
  <si>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</si>
  <si>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</si>
  <si>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</si>
  <si>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</si>
  <si>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</si>
  <si>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</si>
  <si>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</si>
  <si>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</si>
  <si>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</si>
  <si>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</si>
  <si>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</si>
  <si>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</si>
  <si>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</si>
  <si>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</si>
  <si>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</si>
  <si>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</si>
  <si>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</si>
  <si>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</si>
  <si>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</si>
  <si>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</si>
  <si>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</si>
  <si>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</si>
  <si>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</si>
  <si>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</si>
  <si>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</si>
  <si>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</si>
  <si>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</si>
  <si>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</si>
  <si>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</si>
  <si>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</si>
  <si>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</si>
  <si>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</si>
  <si>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</si>
  <si>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</si>
  <si>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</si>
  <si>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</si>
  <si>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</si>
  <si>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</si>
  <si>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</si>
  <si>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</si>
  <si>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</si>
  <si>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</si>
  <si>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</si>
  <si>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</si>
  <si>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</si>
  <si>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</si>
  <si>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</si>
  <si>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</si>
  <si>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</si>
  <si>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</si>
  <si>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</si>
  <si>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</si>
  <si>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</si>
  <si>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</si>
  <si>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</si>
  <si>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</si>
  <si>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</si>
  <si>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</si>
  <si>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</si>
  <si>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</si>
  <si>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</si>
  <si>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</si>
  <si>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</si>
  <si>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</si>
  <si>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</si>
  <si>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</si>
  <si>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</si>
  <si>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</si>
  <si>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</si>
  <si>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</si>
  <si>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</si>
  <si>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</si>
  <si>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</si>
  <si>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</si>
  <si>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</si>
  <si>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</si>
  <si>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</si>
  <si>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</si>
  <si>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</si>
  <si>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</si>
  <si>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</si>
  <si>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</si>
  <si>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</si>
  <si>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</si>
  <si>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</si>
  <si>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</si>
  <si>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</si>
  <si>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</si>
  <si>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</si>
  <si>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</si>
  <si>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</si>
  <si>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</si>
  <si>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</si>
  <si>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</si>
  <si>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</si>
  <si>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</si>
  <si>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</si>
  <si>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</si>
  <si>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</si>
  <si>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</si>
  <si>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</si>
  <si>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</si>
  <si>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</si>
  <si>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</si>
  <si>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</si>
  <si>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</si>
  <si>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</si>
  <si>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</si>
  <si>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</si>
  <si>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</si>
  <si>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</si>
  <si>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</si>
  <si>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</si>
  <si>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</si>
  <si>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</si>
  <si>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</si>
  <si>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</si>
  <si>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</si>
  <si>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</si>
  <si>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</si>
  <si>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</si>
  <si>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</si>
  <si>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</si>
  <si>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</si>
  <si>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</si>
  <si>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</si>
  <si>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</si>
  <si>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</si>
  <si>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</si>
  <si>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</si>
  <si>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</si>
  <si>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</si>
  <si>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</si>
  <si>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</si>
  <si>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</si>
  <si>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</si>
  <si>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</si>
  <si>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</si>
  <si>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</si>
  <si>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</si>
  <si>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</si>
  <si>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</si>
  <si>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</si>
  <si>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</si>
  <si>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</si>
  <si>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</si>
  <si>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</si>
  <si>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</si>
  <si>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</si>
  <si>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</si>
  <si>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</si>
  <si>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</si>
  <si>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</si>
  <si>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</si>
  <si>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</si>
  <si>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</si>
  <si>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</si>
  <si>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</si>
  <si>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</si>
  <si>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</si>
  <si>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</si>
  <si>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</si>
  <si>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</si>
  <si>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</si>
  <si>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</si>
  <si>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</si>
  <si>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</si>
  <si>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</si>
  <si>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</si>
  <si>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</si>
  <si>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</si>
  <si>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</si>
  <si>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</si>
  <si>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</si>
  <si>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</si>
  <si>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</si>
  <si>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</si>
  <si>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</si>
  <si>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</si>
  <si>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</si>
  <si>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</si>
  <si>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</si>
  <si>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</si>
  <si>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</si>
  <si>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</si>
  <si>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</si>
  <si>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</si>
  <si>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</si>
  <si>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</si>
  <si>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</si>
  <si>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</si>
  <si>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</si>
  <si>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</si>
  <si>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</si>
  <si>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</si>
  <si>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</si>
  <si>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</si>
  <si>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</si>
  <si>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</si>
  <si>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</si>
  <si>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</si>
  <si>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</si>
  <si>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</si>
  <si>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</si>
  <si>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</si>
  <si>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</si>
  <si>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</si>
  <si>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</si>
  <si>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</si>
  <si>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</si>
  <si>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</si>
  <si>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</si>
  <si>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</si>
  <si>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</si>
  <si>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</si>
  <si>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</si>
  <si>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</si>
  <si>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</si>
  <si>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</si>
  <si>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</si>
  <si>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</si>
  <si>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</si>
  <si>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</si>
  <si>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</si>
  <si>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</si>
  <si>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</si>
  <si>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</si>
  <si>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</si>
  <si>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</si>
  <si>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</si>
  <si>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</si>
  <si>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</si>
  <si>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</si>
  <si>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</si>
  <si>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</si>
  <si>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</si>
  <si>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</si>
  <si>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</si>
  <si>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</si>
  <si>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</si>
  <si>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</si>
  <si>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</si>
  <si>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</si>
  <si>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</si>
  <si>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</si>
  <si>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</si>
  <si>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</si>
  <si>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</si>
  <si>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</si>
  <si>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</si>
  <si>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</si>
  <si>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</si>
  <si>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</si>
  <si>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</si>
  <si>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</si>
  <si>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</si>
  <si>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</si>
  <si>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</si>
  <si>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</si>
  <si>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</si>
  <si>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</si>
  <si>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</si>
  <si>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</si>
  <si>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</si>
  <si>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</si>
  <si>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</si>
  <si>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</si>
  <si>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</si>
  <si>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</si>
  <si>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</si>
  <si>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</si>
  <si>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</si>
  <si>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</si>
  <si>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</si>
  <si>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</si>
  <si>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</si>
  <si>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</si>
  <si>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</si>
  <si>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</si>
  <si>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</si>
  <si>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</si>
  <si>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</si>
  <si>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</si>
  <si>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</si>
  <si>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</si>
  <si>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</si>
  <si>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</si>
  <si>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</si>
  <si>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</si>
  <si>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</si>
  <si>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</si>
  <si>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</si>
  <si>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</si>
  <si>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</si>
  <si>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</si>
  <si>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</si>
  <si>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</si>
  <si>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</si>
  <si>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</si>
  <si>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</si>
  <si>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</si>
  <si>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</si>
  <si>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</si>
  <si>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</si>
  <si>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</si>
  <si>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</si>
  <si>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</si>
  <si>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</si>
  <si>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</si>
  <si>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</si>
  <si>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</si>
  <si>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</si>
  <si>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</si>
  <si>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</si>
  <si>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</si>
  <si>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</si>
  <si>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</si>
  <si>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</si>
  <si>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</si>
  <si>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</si>
  <si>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</si>
  <si>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</si>
  <si>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</si>
  <si>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</si>
  <si>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</si>
  <si>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</si>
  <si>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</si>
  <si>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</si>
  <si>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</si>
  <si>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</si>
  <si>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</si>
  <si>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</si>
  <si>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</si>
  <si>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</si>
  <si>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</si>
  <si>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</si>
  <si>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</si>
  <si>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</si>
  <si>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</si>
  <si>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</si>
  <si>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</si>
  <si>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</si>
  <si>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</si>
  <si>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</si>
  <si>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</si>
  <si>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</si>
  <si>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</si>
  <si>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</si>
  <si>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</si>
  <si>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</si>
  <si>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</si>
  <si>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</si>
  <si>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</si>
  <si>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</si>
  <si>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</si>
  <si>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</si>
  <si>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</si>
  <si>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</si>
  <si>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</si>
  <si>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</si>
  <si>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</si>
  <si>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</si>
  <si>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</si>
  <si>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</si>
  <si>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</si>
  <si>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</si>
  <si>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</si>
  <si>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</si>
  <si>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</si>
  <si>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</si>
  <si>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</si>
  <si>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</si>
  <si>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</si>
  <si>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</si>
  <si>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</si>
  <si>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</si>
  <si>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</si>
  <si>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</si>
  <si>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</si>
  <si>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</si>
  <si>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</si>
  <si>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</si>
  <si>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</si>
  <si>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</si>
  <si>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</si>
  <si>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</si>
  <si>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</si>
  <si>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</si>
  <si>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</si>
  <si>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</si>
  <si>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</si>
  <si>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</si>
  <si>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</si>
  <si>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</si>
  <si>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</si>
  <si>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</si>
  <si>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</si>
  <si>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</si>
  <si>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</si>
  <si>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</si>
  <si>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</si>
  <si>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</si>
  <si>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</si>
  <si>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</si>
  <si>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</si>
  <si>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</si>
  <si>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</si>
  <si>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</si>
  <si>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</si>
  <si>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</si>
  <si>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</si>
  <si>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</si>
  <si>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</si>
  <si>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</si>
  <si>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</si>
  <si>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</si>
  <si>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</si>
  <si>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</si>
  <si>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</si>
  <si>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</si>
  <si>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</si>
  <si>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</si>
  <si>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</si>
  <si>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</si>
  <si>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</si>
  <si>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</si>
  <si>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</si>
  <si>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</si>
  <si>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</si>
  <si>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</si>
  <si>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</si>
  <si>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</si>
  <si>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</si>
  <si>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</si>
  <si>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</si>
  <si>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</si>
  <si>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</si>
  <si>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</si>
  <si>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</si>
  <si>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</si>
  <si>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</si>
  <si>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</si>
  <si>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</si>
  <si>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</si>
  <si>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</si>
  <si>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</si>
  <si>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</si>
  <si>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</si>
  <si>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</si>
  <si>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</si>
  <si>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</si>
  <si>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</si>
  <si>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</si>
  <si>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</si>
  <si>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</si>
  <si>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</si>
  <si>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</si>
  <si>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</si>
  <si>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</si>
  <si>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</si>
  <si>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</si>
  <si>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</si>
  <si>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</si>
  <si>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</si>
  <si>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</si>
  <si>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</si>
  <si>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</si>
  <si>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</si>
  <si>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</si>
  <si>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</si>
  <si>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</si>
  <si>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</si>
  <si>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</si>
  <si>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</si>
  <si>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</si>
  <si>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</si>
  <si>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</si>
  <si>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</si>
  <si>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</si>
  <si>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</si>
  <si>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</si>
  <si>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</si>
  <si>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</si>
  <si>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</si>
  <si>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</si>
  <si>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</si>
  <si>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</si>
  <si>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</si>
  <si>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</si>
  <si>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</si>
  <si>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</si>
  <si>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</si>
  <si>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</si>
  <si>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</si>
  <si>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</si>
  <si>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</si>
  <si>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</si>
  <si>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</si>
  <si>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</si>
  <si>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</si>
  <si>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</si>
  <si>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</si>
  <si>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</si>
  <si>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</si>
  <si>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</si>
  <si>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</si>
  <si>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</si>
  <si>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</si>
  <si>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</si>
  <si>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</si>
  <si>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</si>
  <si>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</si>
  <si>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</si>
  <si>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</si>
  <si>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</si>
  <si>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</si>
  <si>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</si>
  <si>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</si>
  <si>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</si>
  <si>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</si>
  <si>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</si>
  <si>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</si>
  <si>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</si>
  <si>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</si>
  <si>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</si>
  <si>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</si>
  <si>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</si>
  <si>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</si>
  <si>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</si>
  <si>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</si>
  <si>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</si>
  <si>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</si>
  <si>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</si>
  <si>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</si>
  <si>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</si>
  <si>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</si>
  <si>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</si>
  <si>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</si>
  <si>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</si>
  <si>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</si>
  <si>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</si>
  <si>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</si>
  <si>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</si>
  <si>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</si>
  <si>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</si>
  <si>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</si>
  <si>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</si>
  <si>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</si>
  <si>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</si>
  <si>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</si>
  <si>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</si>
  <si>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</si>
  <si>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</si>
  <si>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</si>
  <si>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</si>
  <si>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</si>
  <si>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</si>
  <si>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</si>
  <si>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</si>
  <si>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</si>
  <si>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</si>
  <si>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</si>
  <si>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</si>
  <si>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</si>
  <si>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</si>
  <si>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</si>
  <si>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</si>
  <si>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</si>
  <si>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</si>
  <si>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</si>
  <si>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</si>
  <si>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</si>
  <si>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</si>
  <si>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</si>
  <si>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</si>
  <si>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</si>
  <si>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</si>
  <si>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</si>
  <si>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</si>
  <si>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</si>
  <si>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</si>
  <si>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</si>
  <si>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</si>
  <si>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</si>
  <si>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</si>
  <si>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</si>
  <si>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</si>
  <si>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</si>
  <si>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</si>
  <si>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</si>
  <si>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</si>
  <si>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</si>
  <si>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</si>
  <si>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</si>
  <si>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</si>
  <si>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</si>
  <si>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</si>
  <si>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</si>
  <si>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</si>
  <si>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</si>
  <si>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</si>
  <si>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</si>
  <si>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</si>
  <si>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</si>
  <si>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</si>
  <si>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</si>
  <si>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</si>
  <si>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</si>
  <si>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</si>
  <si>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</si>
  <si>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</si>
  <si>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</si>
  <si>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</si>
  <si>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</si>
  <si>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</si>
  <si>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</si>
  <si>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</si>
  <si>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</si>
  <si>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</si>
  <si>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</si>
  <si>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</si>
  <si>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</si>
  <si>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</si>
  <si>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</si>
  <si>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</si>
  <si>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</si>
  <si>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</si>
  <si>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</si>
  <si>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</si>
  <si>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</si>
  <si>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</si>
  <si>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</si>
  <si>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</si>
  <si>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</si>
  <si>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</si>
  <si>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</si>
  <si>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</si>
  <si>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</si>
  <si>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</si>
  <si>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</si>
  <si>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</si>
  <si>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</si>
  <si>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</si>
  <si>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</si>
  <si>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</si>
  <si>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</si>
  <si>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</si>
  <si>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</si>
  <si>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</si>
  <si>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</si>
  <si>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</si>
  <si>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</si>
  <si>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</si>
  <si>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</si>
  <si>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</si>
  <si>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</si>
  <si>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</si>
  <si>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</si>
  <si>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</si>
  <si>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</si>
  <si>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</si>
  <si>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</si>
  <si>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</si>
  <si>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</si>
  <si>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</si>
  <si>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</si>
  <si>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</si>
  <si>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</si>
  <si>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</si>
  <si>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</si>
  <si>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</si>
  <si>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</si>
  <si>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</si>
  <si>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</si>
  <si>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</si>
  <si>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</si>
  <si>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</si>
  <si>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</si>
  <si>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</si>
  <si>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</si>
  <si>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</si>
  <si>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</si>
  <si>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</si>
  <si>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</si>
  <si>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</si>
  <si>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</si>
  <si>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</si>
  <si>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</si>
  <si>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</si>
  <si>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</si>
  <si>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</si>
  <si>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</si>
  <si>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</si>
  <si>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</si>
  <si>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</si>
  <si>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</si>
  <si>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</si>
  <si>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</si>
  <si>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</si>
  <si>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</si>
  <si>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</si>
  <si>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</si>
  <si>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</si>
  <si>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</si>
  <si>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</si>
  <si>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</si>
  <si>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</si>
  <si>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</si>
  <si>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</si>
  <si>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</si>
  <si>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</si>
  <si>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</si>
  <si>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</si>
  <si>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</si>
  <si>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</si>
  <si>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</si>
  <si>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</si>
  <si>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</si>
  <si>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</si>
  <si>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</si>
  <si>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</si>
  <si>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</si>
  <si>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</si>
  <si>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</si>
  <si>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</si>
  <si>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</si>
  <si>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</si>
  <si>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</si>
  <si>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</si>
  <si>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</si>
  <si>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</si>
  <si>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</si>
  <si>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</si>
  <si>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</si>
  <si>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</si>
  <si>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</si>
  <si>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</si>
  <si>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</si>
  <si>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</si>
  <si>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</si>
  <si>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</si>
  <si>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</si>
  <si>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</si>
  <si>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</si>
  <si>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</si>
  <si>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</si>
  <si>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</si>
  <si>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</si>
  <si>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</si>
  <si>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</si>
  <si>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</si>
  <si>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</si>
  <si>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</si>
  <si>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</si>
  <si>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</si>
  <si>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</si>
  <si>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</si>
  <si>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</si>
  <si>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</si>
  <si>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</si>
  <si>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</si>
  <si>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</si>
  <si>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</si>
  <si>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</si>
  <si>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</si>
  <si>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</si>
  <si>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</si>
  <si>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</si>
  <si>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</si>
  <si>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</si>
  <si>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</si>
  <si>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</si>
  <si>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</si>
  <si>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</si>
  <si>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</si>
  <si>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</si>
  <si>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</si>
  <si>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</si>
  <si>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</si>
  <si>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</si>
  <si>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</si>
  <si>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</si>
  <si>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</si>
  <si>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</si>
  <si>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</si>
  <si>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</si>
  <si>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</si>
  <si>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</si>
  <si>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</si>
  <si>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</si>
  <si>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</si>
  <si>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</si>
  <si>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</si>
  <si>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</si>
  <si>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</si>
  <si>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</si>
  <si>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</si>
  <si>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</si>
  <si>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</si>
  <si>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</si>
  <si>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</si>
  <si>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</si>
  <si>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</si>
  <si>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</si>
  <si>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</si>
  <si>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</si>
  <si>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</si>
  <si>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</si>
  <si>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</si>
  <si>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</si>
  <si>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</si>
  <si>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</si>
  <si>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</si>
  <si>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</si>
  <si>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</si>
  <si>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</si>
  <si>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</si>
  <si>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</si>
  <si>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</si>
  <si>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</si>
  <si>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</si>
  <si>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</si>
  <si>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</si>
  <si>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</si>
  <si>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</si>
  <si>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</si>
  <si>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</si>
  <si>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</si>
  <si>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</si>
  <si>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</si>
  <si>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</si>
  <si>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</si>
  <si>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</si>
  <si>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</si>
  <si>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</si>
  <si>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</si>
  <si>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</si>
  <si>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</si>
  <si>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</si>
  <si>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</si>
  <si>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</si>
  <si>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</si>
  <si>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</si>
  <si>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</si>
  <si>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</si>
  <si>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</si>
  <si>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</si>
  <si>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</si>
  <si>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</si>
  <si>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</si>
  <si>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</si>
  <si>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</si>
  <si>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</si>
  <si>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</si>
  <si>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</si>
  <si>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</si>
  <si>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</si>
  <si>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</si>
  <si>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</si>
  <si>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</si>
  <si>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</si>
  <si>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</si>
  <si>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</si>
  <si>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</si>
  <si>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</si>
  <si>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</si>
  <si>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</si>
  <si>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</si>
  <si>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</si>
  <si>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</si>
  <si>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</si>
  <si>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</si>
  <si>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</si>
  <si>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</si>
  <si>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</si>
  <si>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</si>
  <si>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</si>
  <si>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</si>
  <si>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</si>
  <si>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</si>
  <si>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</si>
  <si>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</si>
  <si>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</si>
  <si>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</si>
  <si>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</si>
  <si>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</si>
  <si>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</si>
  <si>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</si>
  <si>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</si>
  <si>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</si>
  <si>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</si>
  <si>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</si>
  <si>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</si>
  <si>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</si>
  <si>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</si>
  <si>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</si>
  <si>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</si>
  <si>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</si>
  <si>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</si>
  <si>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</si>
  <si>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</si>
  <si>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</si>
  <si>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</si>
  <si>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</si>
  <si>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</si>
  <si>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</si>
  <si>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</si>
  <si>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</si>
  <si>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</si>
  <si>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</si>
  <si>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</si>
  <si>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</si>
  <si>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</si>
  <si>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</si>
  <si>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</si>
  <si>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</si>
  <si>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</si>
  <si>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</si>
  <si>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</si>
  <si>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</si>
  <si>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</si>
  <si>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</si>
  <si>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</si>
  <si>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</si>
  <si>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</si>
  <si>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</si>
  <si>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</si>
  <si>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</si>
  <si>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</si>
  <si>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</si>
  <si>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</si>
  <si>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</si>
  <si>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</si>
  <si>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</si>
  <si>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</si>
  <si>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</si>
  <si>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</si>
  <si>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</si>
  <si>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</si>
  <si>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</si>
  <si>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</si>
  <si>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</si>
  <si>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</si>
  <si>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</si>
  <si>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</si>
  <si>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</si>
  <si>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</si>
  <si>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</si>
  <si>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</si>
  <si>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</si>
  <si>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</si>
  <si>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</si>
  <si>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</si>
  <si>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</si>
  <si>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</si>
  <si>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</si>
  <si>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</si>
  <si>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</si>
  <si>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</si>
  <si>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</si>
  <si>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</si>
  <si>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</si>
  <si>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</si>
  <si>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</si>
  <si>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</si>
  <si>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</si>
  <si>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</si>
  <si>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</si>
  <si>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</si>
  <si>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</si>
  <si>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</si>
  <si>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</si>
  <si>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</si>
  <si>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</si>
  <si>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</si>
  <si>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</si>
  <si>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</si>
  <si>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</si>
  <si>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</si>
  <si>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</si>
  <si>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</si>
  <si>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</si>
  <si>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</si>
  <si>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</si>
  <si>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</si>
  <si>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</si>
  <si>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</si>
  <si>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</si>
  <si>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</si>
  <si>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</si>
  <si>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</si>
  <si>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</si>
  <si>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</si>
  <si>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</si>
  <si>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</si>
  <si>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</si>
  <si>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</si>
  <si>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</si>
  <si>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</si>
  <si>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</si>
  <si>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</si>
  <si>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</si>
  <si>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</si>
  <si>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</si>
  <si>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</si>
  <si>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</si>
  <si>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</si>
  <si>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</si>
  <si>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</si>
  <si>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</si>
  <si>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</si>
  <si>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</si>
  <si>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</si>
  <si>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</si>
  <si>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</si>
  <si>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</si>
  <si>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</si>
  <si>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</si>
  <si>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</si>
  <si>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</si>
  <si>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</si>
  <si>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</si>
  <si>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</si>
  <si>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</si>
  <si>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</si>
  <si>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</si>
  <si>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</si>
  <si>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</si>
  <si>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</si>
  <si>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</si>
  <si>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</si>
  <si>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</si>
  <si>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</si>
  <si>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</si>
  <si>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</si>
  <si>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</si>
  <si>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</si>
  <si>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</si>
  <si>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</si>
  <si>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</si>
  <si>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</si>
  <si>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</si>
  <si>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</si>
  <si>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</si>
  <si>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</si>
  <si>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</si>
  <si>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</si>
  <si>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</si>
  <si>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</si>
  <si>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</si>
  <si>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</si>
  <si>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</si>
  <si>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</si>
  <si>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</si>
  <si>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</si>
  <si>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</si>
  <si>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</si>
  <si>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</si>
  <si>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</si>
  <si>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</si>
  <si>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</si>
  <si>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</si>
  <si>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</si>
  <si>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</si>
  <si>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</si>
  <si>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</si>
  <si>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</si>
  <si>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</si>
  <si>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</si>
  <si>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</si>
  <si>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</si>
  <si>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</si>
  <si>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</si>
  <si>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</si>
  <si>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</si>
  <si>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</si>
  <si>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</si>
  <si>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</si>
  <si>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</si>
  <si>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</si>
  <si>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</si>
  <si>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</si>
  <si>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</si>
  <si>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</si>
  <si>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</si>
  <si>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</si>
  <si>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</si>
  <si>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</si>
  <si>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</si>
  <si>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</si>
  <si>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</si>
  <si>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</si>
  <si>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</si>
  <si>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</si>
  <si>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</si>
  <si>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</si>
  <si>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</si>
  <si>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</si>
  <si>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</si>
  <si>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</si>
  <si>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</si>
  <si>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</si>
  <si>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</si>
  <si>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</si>
  <si>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</si>
  <si>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</si>
  <si>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</si>
  <si>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</si>
  <si>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</si>
  <si>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</si>
  <si>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</si>
  <si>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</si>
  <si>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</si>
  <si>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</si>
  <si>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</si>
  <si>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</si>
  <si>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</si>
  <si>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</si>
  <si>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</si>
  <si>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</si>
  <si>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</si>
  <si>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</si>
  <si>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</si>
  <si>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</si>
  <si>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</si>
  <si>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</si>
  <si>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</si>
  <si>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</si>
  <si>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</si>
  <si>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</si>
  <si>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</si>
  <si>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</si>
  <si>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</si>
  <si>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</si>
  <si>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</si>
  <si>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</si>
  <si>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</si>
  <si>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</si>
  <si>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</si>
  <si>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</si>
  <si>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</si>
  <si>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</si>
  <si>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</si>
  <si>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</si>
  <si>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</si>
  <si>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</si>
  <si>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</si>
  <si>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</si>
  <si>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</si>
  <si>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</si>
  <si>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</si>
  <si>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</si>
  <si>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</si>
  <si>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</si>
  <si>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</si>
  <si>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</si>
  <si>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</si>
  <si>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</si>
  <si>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</si>
  <si>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</si>
  <si>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</si>
  <si>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</si>
  <si>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</si>
  <si>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</si>
  <si>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</si>
  <si>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</si>
  <si>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</si>
  <si>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</si>
  <si>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</si>
  <si>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</si>
  <si>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</si>
  <si>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</si>
  <si>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</si>
  <si>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</si>
  <si>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</si>
  <si>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</si>
  <si>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</si>
  <si>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</si>
  <si>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</si>
  <si>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</si>
  <si>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</si>
  <si>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</si>
  <si>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</si>
  <si>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</si>
  <si>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</si>
  <si>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</si>
  <si>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</si>
  <si>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</si>
  <si>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</si>
  <si>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</si>
  <si>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</si>
  <si>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</si>
  <si>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</si>
  <si>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</si>
  <si>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</si>
  <si>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</si>
  <si>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</si>
  <si>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</si>
  <si>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</si>
  <si>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</si>
  <si>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</si>
  <si>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</si>
  <si>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</si>
  <si>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</si>
  <si>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</si>
  <si>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</si>
  <si>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</si>
  <si>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</si>
  <si>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</si>
  <si>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</si>
  <si>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</si>
  <si>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</si>
  <si>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</si>
  <si>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</si>
  <si>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</si>
  <si>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</si>
  <si>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</si>
  <si>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</si>
  <si>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</si>
  <si>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</si>
  <si>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</si>
  <si>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</si>
  <si>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</si>
  <si>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</si>
  <si>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</si>
  <si>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</si>
  <si>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</si>
  <si>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</si>
  <si>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</si>
  <si>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</si>
  <si>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</si>
  <si>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</si>
  <si>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</si>
  <si>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</si>
  <si>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</si>
  <si>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</si>
  <si>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</si>
  <si>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</si>
  <si>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</si>
  <si>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</si>
  <si>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</si>
  <si>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</si>
  <si>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</si>
  <si>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</si>
  <si>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</si>
  <si>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</si>
  <si>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</si>
  <si>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</si>
  <si>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</si>
  <si>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</si>
  <si>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</si>
  <si>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</si>
  <si>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</si>
  <si>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</si>
  <si>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</si>
  <si>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</si>
  <si>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</si>
  <si>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</si>
  <si>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</si>
  <si>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</si>
  <si>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</si>
  <si>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</si>
  <si>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</si>
  <si>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</si>
  <si>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</si>
  <si>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</si>
  <si>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</si>
  <si>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</si>
  <si>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</si>
  <si>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</si>
  <si>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</si>
  <si>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</si>
  <si>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</si>
  <si>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</si>
  <si>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</si>
  <si>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</si>
  <si>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</si>
  <si>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</si>
  <si>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</si>
  <si>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</si>
  <si>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</si>
  <si>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</si>
  <si>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</si>
  <si>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</si>
  <si>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</si>
  <si>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</si>
  <si>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</si>
  <si>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</si>
  <si>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</si>
  <si>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</si>
  <si>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</si>
  <si>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</si>
  <si>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</si>
  <si>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</si>
  <si>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</si>
  <si>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</si>
  <si>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</si>
  <si>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</si>
  <si>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</si>
  <si>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</si>
  <si>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</si>
  <si>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</si>
  <si>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</si>
  <si>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</si>
  <si>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</si>
  <si>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</si>
  <si>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</si>
  <si>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</si>
  <si>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</si>
  <si>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</si>
  <si>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</si>
  <si>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</si>
  <si>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</si>
  <si>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</si>
  <si>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</si>
  <si>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</si>
  <si>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</si>
  <si>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</si>
  <si>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</si>
  <si>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</si>
  <si>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</si>
  <si>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</si>
  <si>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</si>
  <si>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</si>
  <si>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</si>
  <si>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</si>
  <si>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</si>
  <si>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</si>
  <si>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</si>
  <si>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</si>
  <si>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</si>
  <si>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</si>
  <si>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</si>
  <si>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</si>
  <si>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</si>
  <si>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</si>
  <si>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</si>
  <si>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</si>
  <si>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</si>
  <si>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</si>
  <si>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</si>
  <si>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</si>
  <si>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</si>
  <si>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</si>
  <si>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</si>
  <si>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</si>
  <si>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</si>
  <si>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</si>
  <si>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</si>
  <si>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</si>
  <si>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</si>
  <si>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</si>
  <si>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</si>
  <si>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</si>
  <si>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</si>
  <si>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</si>
  <si>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</si>
  <si>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</si>
  <si>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</si>
  <si>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</si>
  <si>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</si>
  <si>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</si>
  <si>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</si>
  <si>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</si>
  <si>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</si>
  <si>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</si>
  <si>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</si>
  <si>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</si>
  <si>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</si>
  <si>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</si>
  <si>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</si>
  <si>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</si>
  <si>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</si>
  <si>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</si>
  <si>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</si>
  <si>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</si>
  <si>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</si>
  <si>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</si>
  <si>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</si>
  <si>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</si>
  <si>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</si>
  <si>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</si>
  <si>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</si>
  <si>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</si>
  <si>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</si>
  <si>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</si>
  <si>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</si>
  <si>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</si>
  <si>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</si>
  <si>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</si>
  <si>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</si>
  <si>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</si>
  <si>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</si>
  <si>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</si>
  <si>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</si>
  <si>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</si>
  <si>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</si>
  <si>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</si>
  <si>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</si>
  <si>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</si>
  <si>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</si>
  <si>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</si>
  <si>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</si>
  <si>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</si>
  <si>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</si>
  <si>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</si>
  <si>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</si>
  <si>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</si>
  <si>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</si>
  <si>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</si>
  <si>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</si>
  <si>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</si>
  <si>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</si>
  <si>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</si>
  <si>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</si>
  <si>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</si>
  <si>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</si>
  <si>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</si>
  <si>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</si>
  <si>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</si>
  <si>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</si>
  <si>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</si>
  <si>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</si>
  <si>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</si>
  <si>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</si>
  <si>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</si>
  <si>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</si>
  <si>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</si>
  <si>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</si>
  <si>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</si>
  <si>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</si>
  <si>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</si>
  <si>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</si>
  <si>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</si>
  <si>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</si>
  <si>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</si>
  <si>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</si>
  <si>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</si>
  <si>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</si>
  <si>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</si>
  <si>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</si>
  <si>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</si>
  <si>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</si>
  <si>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</si>
  <si>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</si>
  <si>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</si>
  <si>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</si>
  <si>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</si>
  <si>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</si>
  <si>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</si>
  <si>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</si>
  <si>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</si>
  <si>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</si>
  <si>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</si>
  <si>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</si>
  <si>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</si>
  <si>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</si>
  <si>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</si>
  <si>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</si>
  <si>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</si>
  <si>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</si>
  <si>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</si>
  <si>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</si>
  <si>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</si>
  <si>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</si>
  <si>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</si>
  <si>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</si>
  <si>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</si>
  <si>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</si>
  <si>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</si>
  <si>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</si>
  <si>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</si>
  <si>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</si>
  <si>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</si>
  <si>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</si>
  <si>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</si>
  <si>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</si>
  <si>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</si>
  <si>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</si>
  <si>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</si>
  <si>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</si>
  <si>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</si>
  <si>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</si>
  <si>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</si>
  <si>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</si>
  <si>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</si>
  <si>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</si>
  <si>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</si>
  <si>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</si>
  <si>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</si>
  <si>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</si>
  <si>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</si>
  <si>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</si>
  <si>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</si>
  <si>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</si>
  <si>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</si>
  <si>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</si>
  <si>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</si>
  <si>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</si>
  <si>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</si>
  <si>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</si>
  <si>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</si>
  <si>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</si>
  <si>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</si>
  <si>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</si>
  <si>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</si>
  <si>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</si>
  <si>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</si>
  <si>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</si>
  <si>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</si>
  <si>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</si>
  <si>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</si>
  <si>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</si>
  <si>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</si>
  <si>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</si>
  <si>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</si>
  <si>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</si>
  <si>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</si>
  <si>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</si>
  <si>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</si>
  <si>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</si>
  <si>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</si>
  <si>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</si>
  <si>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</si>
  <si>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</si>
  <si>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</si>
  <si>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</si>
  <si>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</si>
  <si>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</si>
  <si>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</si>
  <si>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</si>
  <si>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</si>
  <si>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</si>
  <si>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</si>
  <si>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</si>
  <si>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</si>
  <si>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</si>
  <si>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</si>
  <si>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</si>
  <si>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</si>
  <si>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</si>
  <si>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</si>
  <si>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</si>
  <si>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</si>
  <si>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</si>
  <si>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</si>
  <si>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</si>
  <si>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</si>
  <si>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</si>
  <si>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</si>
  <si>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</si>
  <si>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</si>
  <si>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</si>
  <si>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</si>
  <si>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</si>
  <si>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</si>
  <si>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</si>
  <si>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</si>
  <si>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</si>
  <si>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</si>
  <si>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</si>
  <si>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</si>
  <si>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</si>
  <si>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</si>
  <si>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</si>
  <si>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</si>
  <si>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</si>
  <si>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</si>
  <si>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</si>
  <si>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</si>
  <si>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</si>
  <si>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</si>
  <si>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</si>
  <si>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</si>
  <si>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</si>
  <si>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</si>
  <si>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</si>
  <si>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</si>
  <si>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</si>
  <si>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</si>
  <si>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</si>
  <si>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</si>
  <si>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</si>
  <si>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</si>
  <si>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</si>
  <si>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</si>
  <si>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</si>
  <si>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</si>
  <si>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</si>
  <si>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</si>
  <si>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</si>
  <si>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</si>
  <si>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</si>
  <si>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</si>
  <si>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</si>
  <si>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</si>
  <si>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</si>
  <si>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</si>
  <si>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</si>
  <si>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</si>
  <si>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</si>
  <si>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</si>
  <si>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</si>
  <si>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</si>
  <si>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</si>
  <si>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</si>
  <si>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</si>
  <si>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</si>
  <si>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</si>
  <si>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</si>
  <si>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</si>
  <si>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</si>
  <si>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</si>
  <si>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</si>
  <si>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</si>
  <si>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</si>
  <si>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</si>
  <si>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</si>
  <si>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</si>
  <si>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</si>
  <si>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</si>
  <si>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</si>
  <si>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</si>
  <si>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</si>
  <si>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</si>
  <si>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</si>
  <si>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</si>
  <si>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</si>
  <si>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</si>
  <si>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</si>
  <si>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</si>
  <si>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</si>
  <si>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</si>
  <si>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</si>
  <si>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</si>
  <si>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</si>
  <si>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</si>
  <si>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</si>
  <si>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</si>
  <si>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</si>
  <si>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</si>
  <si>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</si>
  <si>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</si>
  <si>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</si>
  <si>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</si>
  <si>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</si>
  <si>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</si>
  <si>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</si>
  <si>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</si>
  <si>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</si>
  <si>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</si>
  <si>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</si>
  <si>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</si>
  <si>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</si>
  <si>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</si>
  <si>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</si>
  <si>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</si>
  <si>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</si>
  <si>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</si>
  <si>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</si>
  <si>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</si>
  <si>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</si>
  <si>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</si>
  <si>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</si>
  <si>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</si>
  <si>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</si>
  <si>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</si>
  <si>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</si>
  <si>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</si>
  <si>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</si>
  <si>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</si>
  <si>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</si>
  <si>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</si>
  <si>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</si>
  <si>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</si>
  <si>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</si>
  <si>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</si>
  <si>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</si>
  <si>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</si>
  <si>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</si>
  <si>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</si>
  <si>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</si>
  <si>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</si>
  <si>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</si>
  <si>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</si>
  <si>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</si>
  <si>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</si>
  <si>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</si>
  <si>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</si>
  <si>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</si>
  <si>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</si>
  <si>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</si>
  <si>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</si>
  <si>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</si>
  <si>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</si>
  <si>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</si>
  <si>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</si>
  <si>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</si>
  <si>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</si>
  <si>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</si>
  <si>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</si>
  <si>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</si>
  <si>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</si>
  <si>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</si>
  <si>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</si>
  <si>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</si>
  <si>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</si>
  <si>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</si>
  <si>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</si>
  <si>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</si>
  <si>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</si>
  <si>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</si>
  <si>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</si>
  <si>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</si>
  <si>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</si>
  <si>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</si>
  <si>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</si>
  <si>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</si>
  <si>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</si>
  <si>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</si>
  <si>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</si>
  <si>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</si>
  <si>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</si>
  <si>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</si>
  <si>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</si>
  <si>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</si>
  <si>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</si>
  <si>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</si>
  <si>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</si>
  <si>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</si>
  <si>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</si>
  <si>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</si>
  <si>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</si>
  <si>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</si>
  <si>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</si>
  <si>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</si>
  <si>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</si>
  <si>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</si>
  <si>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</si>
  <si>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</si>
  <si>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</si>
  <si>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</si>
  <si>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</si>
  <si>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</si>
  <si>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</si>
  <si>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</si>
  <si>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</si>
  <si>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</si>
  <si>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</si>
  <si>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</si>
  <si>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</si>
  <si>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</si>
  <si>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</si>
  <si>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</si>
  <si>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</si>
  <si>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</si>
  <si>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</si>
  <si>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</si>
  <si>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</si>
  <si>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</si>
  <si>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</si>
  <si>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</si>
  <si>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</si>
  <si>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</si>
  <si>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</si>
  <si>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</si>
  <si>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</si>
  <si>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</si>
  <si>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</si>
  <si>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</si>
  <si>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</si>
  <si>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</si>
  <si>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</si>
  <si>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</si>
  <si>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</si>
  <si>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</si>
  <si>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</si>
  <si>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</si>
  <si>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</si>
  <si>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</si>
  <si>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</si>
  <si>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</si>
  <si>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</si>
  <si>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</si>
  <si>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</si>
  <si>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</si>
  <si>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</si>
  <si>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</si>
  <si>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</si>
  <si>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</si>
  <si>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</si>
  <si>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</si>
  <si>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</si>
  <si>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</si>
  <si>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</si>
  <si>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</si>
  <si>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</si>
  <si>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</si>
  <si>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</si>
  <si>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</si>
  <si>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</si>
  <si>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</si>
  <si>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</si>
  <si>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</si>
  <si>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</si>
  <si>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</si>
  <si>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</si>
  <si>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</si>
  <si>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</si>
  <si>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</si>
  <si>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</si>
  <si>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</si>
  <si>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</si>
  <si>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</si>
  <si>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</si>
  <si>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</si>
  <si>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</si>
  <si>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</si>
  <si>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</si>
  <si>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</si>
  <si>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</si>
  <si>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</si>
  <si>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</si>
  <si>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</si>
  <si>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</si>
  <si>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</si>
  <si>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</si>
  <si>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</si>
  <si>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</si>
  <si>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</si>
  <si>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</si>
  <si>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</si>
  <si>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</si>
  <si>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</si>
  <si>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</si>
  <si>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</si>
  <si>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</si>
  <si>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</si>
  <si>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</si>
  <si>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</si>
  <si>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</si>
  <si>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</si>
  <si>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</si>
  <si>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</si>
  <si>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</si>
  <si>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</si>
  <si>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</si>
  <si>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</si>
  <si>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</si>
  <si>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</si>
  <si>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</si>
  <si>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</si>
  <si>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</si>
  <si>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</si>
  <si>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</si>
  <si>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</si>
  <si>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</si>
  <si>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</si>
  <si>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</si>
  <si>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</si>
  <si>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</si>
  <si>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</si>
  <si>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</si>
  <si>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</si>
  <si>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</si>
  <si>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</si>
  <si>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</si>
  <si>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</si>
  <si>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</si>
  <si>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</si>
  <si>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</si>
  <si>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</si>
  <si>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</si>
  <si>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</si>
  <si>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</si>
  <si>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</si>
  <si>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</si>
  <si>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</si>
  <si>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</si>
  <si>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</si>
  <si>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</si>
  <si>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</si>
  <si>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</si>
  <si>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</si>
  <si>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</si>
  <si>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</si>
  <si>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</si>
  <si>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</si>
  <si>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</si>
  <si>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</si>
  <si>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</si>
  <si>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</si>
  <si>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</si>
  <si>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</si>
  <si>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</si>
  <si>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</si>
  <si>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</si>
  <si>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</si>
  <si>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</si>
  <si>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</si>
  <si>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</si>
  <si>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</si>
  <si>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</si>
  <si>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</si>
  <si>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</si>
  <si>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</si>
  <si>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</si>
  <si>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</si>
  <si>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</si>
  <si>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</si>
  <si>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</si>
  <si>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</si>
  <si>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</si>
  <si>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</si>
  <si>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</si>
  <si>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</si>
  <si>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</si>
  <si>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</si>
  <si>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</si>
  <si>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</si>
  <si>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</si>
  <si>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</si>
  <si>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</si>
  <si>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</si>
  <si>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</si>
  <si>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</si>
  <si>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</si>
  <si>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</si>
  <si>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</si>
  <si>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</si>
  <si>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</si>
  <si>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</si>
  <si>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</si>
  <si>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</si>
  <si>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</si>
  <si>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</si>
  <si>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</si>
  <si>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</si>
  <si>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</si>
  <si>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</si>
  <si>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</si>
  <si>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</si>
  <si>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</si>
  <si>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</si>
  <si>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</si>
  <si>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</si>
  <si>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</si>
  <si>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</si>
  <si>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</si>
  <si>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</si>
  <si>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</si>
  <si>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</si>
  <si>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</si>
  <si>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</si>
  <si>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</si>
  <si>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</si>
  <si>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</si>
  <si>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</si>
  <si>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</si>
  <si>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</si>
  <si>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</si>
  <si>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</si>
  <si>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</si>
  <si>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</si>
  <si>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</si>
  <si>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</si>
  <si>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</si>
  <si>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</si>
  <si>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</si>
  <si>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</si>
  <si>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</si>
  <si>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</si>
  <si>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</si>
  <si>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</si>
  <si>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</si>
  <si>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</si>
  <si>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</si>
  <si>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</si>
  <si>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</si>
  <si>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</si>
  <si>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</si>
  <si>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</si>
  <si>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</si>
  <si>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</si>
  <si>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</si>
  <si>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</si>
  <si>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81112301; 4323207; 43202000</t>
  </si>
  <si>
    <t>Suministro, instalación y puesta en funcionamiento de ampliación de la capacidad de almacenamiento y memoria de la solución Hewlett-Packard (HP) que actualmente posee la Auditoria General de la República.</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</si>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</sst>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7" fillId="0" borderId="1" xfId="27" applyBorder="1" applyAlignment="1" applyProtection="1">
      <alignment horizontal="center"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mlhuertas@auditoria.gov.co" TargetMode="External"/><Relationship Id="rId89" Type="http://schemas.openxmlformats.org/officeDocument/2006/relationships/hyperlink" Target="mailto:paolarte@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92" Type="http://schemas.microsoft.com/office/2017/10/relationships/threadedComment" Target="../threadedComments/threadedComment1.xm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90" Type="http://schemas.openxmlformats.org/officeDocument/2006/relationships/hyperlink" Target="mailto:deramirez@auditoria.gov.co" TargetMode="External"/><Relationship Id="rId19" Type="http://schemas.openxmlformats.org/officeDocument/2006/relationships/hyperlink" Target="mailto:afgiraldo@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mlhuertas@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mlhuertas@auditoria.gov.co" TargetMode="External"/><Relationship Id="rId88" Type="http://schemas.openxmlformats.org/officeDocument/2006/relationships/hyperlink" Target="mailto:paolarte@auditoria.gov.co" TargetMode="External"/><Relationship Id="rId91"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lhuertas@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07" t="s">
        <v>107776</v>
      </c>
      <c r="B1" s="208"/>
      <c r="C1" s="208"/>
      <c r="D1" s="208"/>
      <c r="E1" s="208"/>
      <c r="F1" s="208"/>
      <c r="G1" s="208"/>
      <c r="H1" s="208"/>
      <c r="I1" s="209"/>
      <c r="J1" s="209"/>
      <c r="K1" s="208"/>
      <c r="L1" s="208"/>
      <c r="M1" s="208"/>
      <c r="N1" s="208"/>
      <c r="O1" s="208"/>
      <c r="P1" s="208"/>
      <c r="Q1" s="208"/>
    </row>
    <row r="2" spans="1:19">
      <c r="A2" s="208"/>
      <c r="B2" s="208"/>
      <c r="C2" s="208"/>
      <c r="D2" s="208"/>
      <c r="E2" s="208"/>
      <c r="F2" s="208"/>
      <c r="G2" s="208"/>
      <c r="H2" s="208"/>
      <c r="I2" s="209"/>
      <c r="J2" s="209"/>
      <c r="K2" s="208"/>
      <c r="L2" s="208"/>
      <c r="M2" s="208"/>
      <c r="N2" s="208"/>
      <c r="O2" s="208"/>
      <c r="P2" s="208"/>
      <c r="Q2" s="208"/>
    </row>
    <row r="3" spans="1:19">
      <c r="A3" s="208"/>
      <c r="B3" s="208"/>
      <c r="C3" s="208"/>
      <c r="D3" s="208"/>
      <c r="E3" s="208"/>
      <c r="F3" s="208"/>
      <c r="G3" s="208"/>
      <c r="H3" s="208"/>
      <c r="I3" s="209"/>
      <c r="J3" s="209"/>
      <c r="K3" s="208"/>
      <c r="L3" s="208"/>
      <c r="M3" s="208"/>
      <c r="N3" s="208"/>
      <c r="O3" s="208"/>
      <c r="P3" s="208"/>
      <c r="Q3" s="208"/>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10" t="s">
        <v>107992</v>
      </c>
      <c r="H141" s="210"/>
      <c r="I141" s="105">
        <f>I65+I66+I68+I69+I70+I71+I93+I109+I110+I111</f>
        <v>-833000000</v>
      </c>
      <c r="J141" s="106">
        <f>+I134+833000000</f>
        <v>4904532817.8983994</v>
      </c>
    </row>
    <row r="142" spans="1:19" hidden="1">
      <c r="G142" s="101"/>
      <c r="H142" s="101"/>
      <c r="I142" s="101"/>
      <c r="J142" s="107">
        <f>+I138+J141</f>
        <v>5504532817.8983994</v>
      </c>
    </row>
    <row r="143" spans="1:19" hidden="1">
      <c r="G143" s="211" t="s">
        <v>107986</v>
      </c>
      <c r="H143" s="211"/>
      <c r="I143" s="102">
        <v>6182000000</v>
      </c>
      <c r="J143" s="107">
        <f>+I143-J142</f>
        <v>677467182.10160065</v>
      </c>
    </row>
    <row r="144" spans="1:19" hidden="1">
      <c r="G144" s="212" t="s">
        <v>107987</v>
      </c>
      <c r="H144" s="21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
  <sheetViews>
    <sheetView tabSelected="1" zoomScale="80" zoomScaleNormal="80" workbookViewId="0">
      <pane ySplit="4" topLeftCell="A125" activePane="bottomLeft" state="frozen"/>
      <selection pane="bottomLeft" activeCell="B157" sqref="B157"/>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13" t="s">
        <v>107776</v>
      </c>
      <c r="B1" s="214"/>
      <c r="C1" s="214"/>
      <c r="D1" s="214"/>
      <c r="E1" s="214"/>
      <c r="F1" s="214"/>
      <c r="G1" s="214"/>
      <c r="H1" s="214"/>
      <c r="I1" s="215"/>
      <c r="J1" s="215"/>
      <c r="K1" s="214"/>
      <c r="L1" s="214"/>
      <c r="M1" s="214"/>
      <c r="N1" s="214"/>
      <c r="O1" s="214"/>
      <c r="P1" s="214"/>
      <c r="Q1" s="214"/>
    </row>
    <row r="2" spans="1:17">
      <c r="A2" s="214"/>
      <c r="B2" s="214"/>
      <c r="C2" s="214"/>
      <c r="D2" s="214"/>
      <c r="E2" s="214"/>
      <c r="F2" s="214"/>
      <c r="G2" s="214"/>
      <c r="H2" s="214"/>
      <c r="I2" s="215"/>
      <c r="J2" s="215"/>
      <c r="K2" s="214"/>
      <c r="L2" s="214"/>
      <c r="M2" s="214"/>
      <c r="N2" s="214"/>
      <c r="O2" s="214"/>
      <c r="P2" s="214"/>
      <c r="Q2" s="214"/>
    </row>
    <row r="3" spans="1:17">
      <c r="A3" s="214"/>
      <c r="B3" s="214"/>
      <c r="C3" s="214"/>
      <c r="D3" s="214"/>
      <c r="E3" s="214"/>
      <c r="F3" s="214"/>
      <c r="G3" s="214"/>
      <c r="H3" s="214"/>
      <c r="I3" s="215"/>
      <c r="J3" s="215"/>
      <c r="K3" s="214"/>
      <c r="L3" s="214"/>
      <c r="M3" s="214"/>
      <c r="N3" s="214"/>
      <c r="O3" s="214"/>
      <c r="P3" s="214"/>
      <c r="Q3" s="21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108098</v>
      </c>
      <c r="B6" s="8" t="s">
        <v>108099</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108095</v>
      </c>
      <c r="B18" s="162" t="s">
        <v>108096</v>
      </c>
      <c r="C18" s="9">
        <v>5</v>
      </c>
      <c r="D18" s="9">
        <v>5</v>
      </c>
      <c r="E18" s="9">
        <v>6</v>
      </c>
      <c r="F18" s="157">
        <v>1</v>
      </c>
      <c r="G18" s="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108091</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108092</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108097</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108080</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88.5" customHeight="1">
      <c r="A72" s="202" t="s">
        <v>108117</v>
      </c>
      <c r="B72" s="202" t="s">
        <v>108118</v>
      </c>
      <c r="C72" s="9">
        <v>7</v>
      </c>
      <c r="D72" s="9">
        <v>8</v>
      </c>
      <c r="E72" s="9">
        <v>4</v>
      </c>
      <c r="F72" s="144">
        <v>1</v>
      </c>
      <c r="G72" s="9" t="s">
        <v>65</v>
      </c>
      <c r="H72" s="9">
        <v>1</v>
      </c>
      <c r="I72" s="138">
        <v>450000000</v>
      </c>
      <c r="J72" s="138">
        <v>450000000</v>
      </c>
      <c r="K72" s="9">
        <v>0</v>
      </c>
      <c r="L72" s="9">
        <v>0</v>
      </c>
      <c r="M72" s="145" t="s">
        <v>107892</v>
      </c>
      <c r="N72" s="145" t="s">
        <v>8</v>
      </c>
      <c r="O72" s="9" t="s">
        <v>108010</v>
      </c>
      <c r="P72" s="145">
        <v>3186800</v>
      </c>
      <c r="Q72" s="146" t="s">
        <v>107978</v>
      </c>
    </row>
    <row r="73" spans="1:17" ht="77.25" customHeight="1">
      <c r="A73" s="9">
        <v>43231600</v>
      </c>
      <c r="B73" s="8" t="s">
        <v>107854</v>
      </c>
      <c r="C73" s="9">
        <v>9</v>
      </c>
      <c r="D73" s="9">
        <v>9</v>
      </c>
      <c r="E73" s="9">
        <v>1</v>
      </c>
      <c r="F73" s="112">
        <v>1</v>
      </c>
      <c r="G73" s="9" t="s">
        <v>44</v>
      </c>
      <c r="H73" s="9">
        <v>1</v>
      </c>
      <c r="I73" s="138">
        <v>4125000</v>
      </c>
      <c r="J73" s="138">
        <v>4125000</v>
      </c>
      <c r="K73" s="9">
        <v>0</v>
      </c>
      <c r="L73" s="9">
        <v>0</v>
      </c>
      <c r="M73" s="113" t="s">
        <v>107820</v>
      </c>
      <c r="N73" s="113" t="s">
        <v>8</v>
      </c>
      <c r="O73" s="9" t="s">
        <v>108040</v>
      </c>
      <c r="P73" s="113">
        <v>3186800</v>
      </c>
      <c r="Q73" s="114" t="s">
        <v>107817</v>
      </c>
    </row>
    <row r="74" spans="1:17" ht="106.5" customHeight="1">
      <c r="A74" s="9">
        <v>81101500</v>
      </c>
      <c r="B74" s="147" t="s">
        <v>108009</v>
      </c>
      <c r="C74" s="9">
        <v>1</v>
      </c>
      <c r="D74" s="9">
        <v>1</v>
      </c>
      <c r="E74" s="9">
        <v>1</v>
      </c>
      <c r="F74" s="112">
        <v>1</v>
      </c>
      <c r="G74" s="9" t="s">
        <v>133</v>
      </c>
      <c r="H74" s="9">
        <v>1</v>
      </c>
      <c r="I74" s="138">
        <v>76500000</v>
      </c>
      <c r="J74" s="138">
        <v>76500000</v>
      </c>
      <c r="K74" s="9">
        <v>0</v>
      </c>
      <c r="L74" s="9">
        <v>0</v>
      </c>
      <c r="M74" s="113" t="s">
        <v>107820</v>
      </c>
      <c r="N74" s="113" t="s">
        <v>8</v>
      </c>
      <c r="O74" s="9" t="s">
        <v>108041</v>
      </c>
      <c r="P74" s="113">
        <v>3186800</v>
      </c>
      <c r="Q74" s="114" t="s">
        <v>108042</v>
      </c>
    </row>
    <row r="75" spans="1:17" ht="84.75" customHeight="1">
      <c r="A75" s="9">
        <v>80101706</v>
      </c>
      <c r="B75" s="147" t="s">
        <v>107989</v>
      </c>
      <c r="C75" s="9">
        <v>4</v>
      </c>
      <c r="D75" s="9">
        <v>4</v>
      </c>
      <c r="E75" s="9">
        <v>8</v>
      </c>
      <c r="F75" s="112">
        <v>1</v>
      </c>
      <c r="G75" s="9" t="s">
        <v>133</v>
      </c>
      <c r="H75" s="9">
        <v>1</v>
      </c>
      <c r="I75" s="138">
        <v>25500000</v>
      </c>
      <c r="J75" s="138">
        <v>25500000</v>
      </c>
      <c r="K75" s="9">
        <v>0</v>
      </c>
      <c r="L75" s="9">
        <v>0</v>
      </c>
      <c r="M75" s="113" t="s">
        <v>107820</v>
      </c>
      <c r="N75" s="113" t="s">
        <v>8</v>
      </c>
      <c r="O75" s="9" t="s">
        <v>107979</v>
      </c>
      <c r="P75" s="113">
        <v>3186800</v>
      </c>
      <c r="Q75" s="114" t="s">
        <v>107947</v>
      </c>
    </row>
    <row r="76" spans="1:17" ht="105" customHeight="1">
      <c r="A76" s="9">
        <v>80111600</v>
      </c>
      <c r="B76" s="147" t="s">
        <v>107856</v>
      </c>
      <c r="C76" s="9">
        <v>3</v>
      </c>
      <c r="D76" s="9">
        <v>3</v>
      </c>
      <c r="E76" s="9">
        <v>6</v>
      </c>
      <c r="F76" s="112">
        <v>1</v>
      </c>
      <c r="G76" s="9" t="s">
        <v>133</v>
      </c>
      <c r="H76" s="9">
        <v>1</v>
      </c>
      <c r="I76" s="138">
        <v>36000000</v>
      </c>
      <c r="J76" s="138">
        <v>36000000</v>
      </c>
      <c r="K76" s="9">
        <v>0</v>
      </c>
      <c r="L76" s="9">
        <v>0</v>
      </c>
      <c r="M76" s="113" t="s">
        <v>107820</v>
      </c>
      <c r="N76" s="113" t="s">
        <v>8</v>
      </c>
      <c r="O76" s="9" t="s">
        <v>108040</v>
      </c>
      <c r="P76" s="113">
        <v>3186800</v>
      </c>
      <c r="Q76" s="114" t="s">
        <v>107817</v>
      </c>
    </row>
    <row r="77" spans="1:17" ht="100.5" customHeight="1">
      <c r="A77" s="9">
        <v>80111600</v>
      </c>
      <c r="B77" s="147" t="s">
        <v>107856</v>
      </c>
      <c r="C77" s="9">
        <v>3</v>
      </c>
      <c r="D77" s="9">
        <v>3</v>
      </c>
      <c r="E77" s="9">
        <v>6</v>
      </c>
      <c r="F77" s="112">
        <v>1</v>
      </c>
      <c r="G77" s="9" t="s">
        <v>133</v>
      </c>
      <c r="H77" s="9">
        <v>1</v>
      </c>
      <c r="I77" s="138">
        <v>30000000</v>
      </c>
      <c r="J77" s="138">
        <v>30000000</v>
      </c>
      <c r="K77" s="9">
        <v>0</v>
      </c>
      <c r="L77" s="9">
        <v>0</v>
      </c>
      <c r="M77" s="113" t="s">
        <v>107820</v>
      </c>
      <c r="N77" s="113" t="s">
        <v>8</v>
      </c>
      <c r="O77" s="9" t="s">
        <v>108040</v>
      </c>
      <c r="P77" s="113">
        <v>3186800</v>
      </c>
      <c r="Q77" s="114" t="s">
        <v>107817</v>
      </c>
    </row>
    <row r="78" spans="1:17" ht="78.75" customHeight="1">
      <c r="A78" s="9">
        <v>80111600</v>
      </c>
      <c r="B78" s="147" t="s">
        <v>107856</v>
      </c>
      <c r="C78" s="9">
        <v>4</v>
      </c>
      <c r="D78" s="9">
        <v>4</v>
      </c>
      <c r="E78" s="9">
        <v>8.5</v>
      </c>
      <c r="F78" s="112">
        <v>1</v>
      </c>
      <c r="G78" s="9" t="s">
        <v>133</v>
      </c>
      <c r="H78" s="9">
        <v>1</v>
      </c>
      <c r="I78" s="138">
        <v>25500000</v>
      </c>
      <c r="J78" s="138">
        <v>25500000</v>
      </c>
      <c r="K78" s="9">
        <v>0</v>
      </c>
      <c r="L78" s="9">
        <v>0</v>
      </c>
      <c r="M78" s="113" t="s">
        <v>107820</v>
      </c>
      <c r="N78" s="113" t="s">
        <v>8</v>
      </c>
      <c r="O78" s="9" t="s">
        <v>108040</v>
      </c>
      <c r="P78" s="113">
        <v>3186800</v>
      </c>
      <c r="Q78" s="114" t="s">
        <v>107817</v>
      </c>
    </row>
    <row r="79" spans="1:17" ht="74.25" customHeight="1">
      <c r="A79" s="9">
        <v>80101706</v>
      </c>
      <c r="B79" s="147" t="s">
        <v>107989</v>
      </c>
      <c r="C79" s="9">
        <v>1</v>
      </c>
      <c r="D79" s="9">
        <v>2</v>
      </c>
      <c r="E79" s="9">
        <v>10</v>
      </c>
      <c r="F79" s="112">
        <v>1</v>
      </c>
      <c r="G79" s="9" t="s">
        <v>133</v>
      </c>
      <c r="H79" s="9">
        <v>1</v>
      </c>
      <c r="I79" s="138">
        <v>44000000</v>
      </c>
      <c r="J79" s="138">
        <v>44000000</v>
      </c>
      <c r="K79" s="9">
        <v>0</v>
      </c>
      <c r="L79" s="9">
        <v>0</v>
      </c>
      <c r="M79" s="113" t="s">
        <v>107820</v>
      </c>
      <c r="N79" s="113" t="s">
        <v>8</v>
      </c>
      <c r="O79" s="9" t="s">
        <v>107979</v>
      </c>
      <c r="P79" s="113">
        <v>3186800</v>
      </c>
      <c r="Q79" s="114" t="s">
        <v>107947</v>
      </c>
    </row>
    <row r="80" spans="1:17" ht="73.5" customHeight="1">
      <c r="A80" s="9">
        <v>80101706</v>
      </c>
      <c r="B80" s="147" t="s">
        <v>107989</v>
      </c>
      <c r="C80" s="9">
        <v>1</v>
      </c>
      <c r="D80" s="9">
        <v>2</v>
      </c>
      <c r="E80" s="9">
        <v>10</v>
      </c>
      <c r="F80" s="112">
        <v>1</v>
      </c>
      <c r="G80" s="9" t="s">
        <v>133</v>
      </c>
      <c r="H80" s="9">
        <v>1</v>
      </c>
      <c r="I80" s="138">
        <v>59500000</v>
      </c>
      <c r="J80" s="138">
        <v>59500000</v>
      </c>
      <c r="K80" s="9">
        <v>0</v>
      </c>
      <c r="L80" s="9">
        <v>0</v>
      </c>
      <c r="M80" s="113" t="s">
        <v>107820</v>
      </c>
      <c r="N80" s="113" t="s">
        <v>8</v>
      </c>
      <c r="O80" s="9" t="s">
        <v>107979</v>
      </c>
      <c r="P80" s="113">
        <v>3186800</v>
      </c>
      <c r="Q80" s="114" t="s">
        <v>107947</v>
      </c>
    </row>
    <row r="81" spans="1:17" ht="59.25" customHeight="1">
      <c r="A81" s="9">
        <v>80101706</v>
      </c>
      <c r="B81" s="147" t="s">
        <v>107989</v>
      </c>
      <c r="C81" s="9">
        <v>1</v>
      </c>
      <c r="D81" s="9">
        <v>2</v>
      </c>
      <c r="E81" s="9">
        <v>10</v>
      </c>
      <c r="F81" s="112">
        <v>1</v>
      </c>
      <c r="G81" s="9" t="s">
        <v>133</v>
      </c>
      <c r="H81" s="9">
        <v>1</v>
      </c>
      <c r="I81" s="138">
        <v>76500000</v>
      </c>
      <c r="J81" s="138">
        <v>76500000</v>
      </c>
      <c r="K81" s="9">
        <v>0</v>
      </c>
      <c r="L81" s="9">
        <v>0</v>
      </c>
      <c r="M81" s="113" t="s">
        <v>107820</v>
      </c>
      <c r="N81" s="113" t="s">
        <v>8</v>
      </c>
      <c r="O81" s="9" t="s">
        <v>107979</v>
      </c>
      <c r="P81" s="113">
        <v>3186800</v>
      </c>
      <c r="Q81" s="114" t="s">
        <v>107947</v>
      </c>
    </row>
    <row r="82" spans="1:17" ht="69.599999999999994" customHeight="1">
      <c r="A82" s="9" t="s">
        <v>103593</v>
      </c>
      <c r="B82" s="147" t="s">
        <v>108126</v>
      </c>
      <c r="C82" s="9" t="s">
        <v>107853</v>
      </c>
      <c r="D82" s="9" t="s">
        <v>107853</v>
      </c>
      <c r="E82" s="9" t="s">
        <v>107852</v>
      </c>
      <c r="F82" s="9" t="s">
        <v>217</v>
      </c>
      <c r="G82" s="9" t="s">
        <v>133</v>
      </c>
      <c r="H82" s="9" t="s">
        <v>217</v>
      </c>
      <c r="I82" s="138">
        <v>41366667</v>
      </c>
      <c r="J82" s="138">
        <v>41366667</v>
      </c>
      <c r="K82" s="9" t="s">
        <v>211</v>
      </c>
      <c r="L82" s="9" t="s">
        <v>211</v>
      </c>
      <c r="M82" s="113" t="s">
        <v>107820</v>
      </c>
      <c r="N82" s="113" t="s">
        <v>8</v>
      </c>
      <c r="O82" s="9" t="s">
        <v>107979</v>
      </c>
      <c r="P82" s="113" t="s">
        <v>107842</v>
      </c>
      <c r="Q82" s="114" t="s">
        <v>107947</v>
      </c>
    </row>
    <row r="83" spans="1:17">
      <c r="A83" s="9" t="s">
        <v>107815</v>
      </c>
      <c r="B83" s="8" t="s">
        <v>107788</v>
      </c>
      <c r="C83" s="9">
        <v>2</v>
      </c>
      <c r="D83" s="9">
        <v>3</v>
      </c>
      <c r="E83" s="9">
        <v>7</v>
      </c>
      <c r="F83" s="112">
        <v>1</v>
      </c>
      <c r="G83" s="9" t="s">
        <v>51</v>
      </c>
      <c r="H83" s="9">
        <v>1</v>
      </c>
      <c r="I83" s="138">
        <v>273840000</v>
      </c>
      <c r="J83" s="138">
        <v>273840000</v>
      </c>
      <c r="K83" s="9">
        <v>0</v>
      </c>
      <c r="L83" s="9">
        <v>0</v>
      </c>
      <c r="M83" s="113" t="s">
        <v>107820</v>
      </c>
      <c r="N83" s="113" t="s">
        <v>8</v>
      </c>
      <c r="O83" s="9" t="s">
        <v>108041</v>
      </c>
      <c r="P83" s="113">
        <v>3186800</v>
      </c>
      <c r="Q83" s="114" t="s">
        <v>108042</v>
      </c>
    </row>
    <row r="84" spans="1:17">
      <c r="A84" s="9">
        <v>78181500</v>
      </c>
      <c r="B84" s="8" t="s">
        <v>107790</v>
      </c>
      <c r="C84" s="9">
        <v>8</v>
      </c>
      <c r="D84" s="9">
        <v>8</v>
      </c>
      <c r="E84" s="9">
        <v>12</v>
      </c>
      <c r="F84" s="112">
        <v>1</v>
      </c>
      <c r="G84" s="9" t="s">
        <v>51</v>
      </c>
      <c r="H84" s="9">
        <v>1</v>
      </c>
      <c r="I84" s="138">
        <v>78201442</v>
      </c>
      <c r="J84" s="138">
        <v>78201442</v>
      </c>
      <c r="K84" s="9">
        <v>1</v>
      </c>
      <c r="L84" s="9">
        <v>3</v>
      </c>
      <c r="M84" s="113" t="s">
        <v>107820</v>
      </c>
      <c r="N84" s="113" t="s">
        <v>8</v>
      </c>
      <c r="O84" s="9" t="s">
        <v>108041</v>
      </c>
      <c r="P84" s="113">
        <v>3186800</v>
      </c>
      <c r="Q84" s="114" t="s">
        <v>108042</v>
      </c>
    </row>
    <row r="85" spans="1:17">
      <c r="A85" s="9" t="s">
        <v>108065</v>
      </c>
      <c r="B85" s="8" t="s">
        <v>107791</v>
      </c>
      <c r="C85" s="9">
        <v>8</v>
      </c>
      <c r="D85" s="9">
        <v>8</v>
      </c>
      <c r="E85" s="9">
        <v>12</v>
      </c>
      <c r="F85" s="112">
        <v>1</v>
      </c>
      <c r="G85" s="9" t="s">
        <v>140</v>
      </c>
      <c r="H85" s="9">
        <v>1</v>
      </c>
      <c r="I85" s="138">
        <v>387225768</v>
      </c>
      <c r="J85" s="138">
        <v>387225768</v>
      </c>
      <c r="K85" s="9">
        <v>1</v>
      </c>
      <c r="L85" s="9">
        <v>3</v>
      </c>
      <c r="M85" s="113" t="s">
        <v>107820</v>
      </c>
      <c r="N85" s="113" t="s">
        <v>8</v>
      </c>
      <c r="O85" s="9" t="s">
        <v>108041</v>
      </c>
      <c r="P85" s="113">
        <v>3186800</v>
      </c>
      <c r="Q85" s="114" t="s">
        <v>108042</v>
      </c>
    </row>
    <row r="86" spans="1:17">
      <c r="A86" s="9">
        <v>78102201</v>
      </c>
      <c r="B86" s="8" t="s">
        <v>107793</v>
      </c>
      <c r="C86" s="9">
        <v>8</v>
      </c>
      <c r="D86" s="9">
        <v>8</v>
      </c>
      <c r="E86" s="9">
        <v>12</v>
      </c>
      <c r="F86" s="112">
        <v>1</v>
      </c>
      <c r="G86" s="9" t="s">
        <v>133</v>
      </c>
      <c r="H86" s="9">
        <v>1</v>
      </c>
      <c r="I86" s="138">
        <v>32632069</v>
      </c>
      <c r="J86" s="138">
        <v>32632069</v>
      </c>
      <c r="K86" s="9">
        <v>1</v>
      </c>
      <c r="L86" s="9">
        <v>3</v>
      </c>
      <c r="M86" s="113" t="s">
        <v>107820</v>
      </c>
      <c r="N86" s="113" t="s">
        <v>8</v>
      </c>
      <c r="O86" s="9" t="s">
        <v>108041</v>
      </c>
      <c r="P86" s="113">
        <v>3186800</v>
      </c>
      <c r="Q86" s="114" t="s">
        <v>108042</v>
      </c>
    </row>
    <row r="87" spans="1:17">
      <c r="A87" s="9">
        <v>78181701</v>
      </c>
      <c r="B87" s="8" t="s">
        <v>107794</v>
      </c>
      <c r="C87" s="9">
        <v>9</v>
      </c>
      <c r="D87" s="9">
        <v>9</v>
      </c>
      <c r="E87" s="9">
        <v>12</v>
      </c>
      <c r="F87" s="112">
        <v>1</v>
      </c>
      <c r="G87" s="9" t="s">
        <v>140</v>
      </c>
      <c r="H87" s="9">
        <v>1</v>
      </c>
      <c r="I87" s="138">
        <v>55080124</v>
      </c>
      <c r="J87" s="138">
        <v>55080124</v>
      </c>
      <c r="K87" s="9">
        <v>1</v>
      </c>
      <c r="L87" s="9">
        <v>3</v>
      </c>
      <c r="M87" s="113" t="s">
        <v>107820</v>
      </c>
      <c r="N87" s="113" t="s">
        <v>8</v>
      </c>
      <c r="O87" s="9" t="s">
        <v>108041</v>
      </c>
      <c r="P87" s="113">
        <v>3186800</v>
      </c>
      <c r="Q87" s="114" t="s">
        <v>108042</v>
      </c>
    </row>
    <row r="88" spans="1:17" ht="17.25" customHeight="1">
      <c r="A88" s="9">
        <v>93151509</v>
      </c>
      <c r="B88" s="8" t="s">
        <v>107795</v>
      </c>
      <c r="C88" s="9">
        <v>8</v>
      </c>
      <c r="D88" s="9">
        <v>8</v>
      </c>
      <c r="E88" s="9">
        <v>12</v>
      </c>
      <c r="F88" s="112">
        <v>1</v>
      </c>
      <c r="G88" s="9" t="s">
        <v>133</v>
      </c>
      <c r="H88" s="9">
        <v>1</v>
      </c>
      <c r="I88" s="138">
        <v>10817256</v>
      </c>
      <c r="J88" s="138">
        <v>10817256</v>
      </c>
      <c r="K88" s="9">
        <v>1</v>
      </c>
      <c r="L88" s="9">
        <v>3</v>
      </c>
      <c r="M88" s="113" t="s">
        <v>107820</v>
      </c>
      <c r="N88" s="113" t="s">
        <v>8</v>
      </c>
      <c r="O88" s="9" t="s">
        <v>108041</v>
      </c>
      <c r="P88" s="113">
        <v>3186800</v>
      </c>
      <c r="Q88" s="114" t="s">
        <v>108042</v>
      </c>
    </row>
    <row r="89" spans="1:17">
      <c r="A89" s="9">
        <v>80131502</v>
      </c>
      <c r="B89" s="8" t="s">
        <v>107796</v>
      </c>
      <c r="C89" s="9">
        <v>9</v>
      </c>
      <c r="D89" s="9">
        <v>9</v>
      </c>
      <c r="E89" s="9">
        <v>12</v>
      </c>
      <c r="F89" s="112">
        <v>1</v>
      </c>
      <c r="G89" s="9" t="s">
        <v>133</v>
      </c>
      <c r="H89" s="9">
        <v>1</v>
      </c>
      <c r="I89" s="138">
        <v>38243346</v>
      </c>
      <c r="J89" s="138">
        <v>38243346</v>
      </c>
      <c r="K89" s="9">
        <v>1</v>
      </c>
      <c r="L89" s="9">
        <v>3</v>
      </c>
      <c r="M89" s="113" t="s">
        <v>107820</v>
      </c>
      <c r="N89" s="113" t="s">
        <v>3072</v>
      </c>
      <c r="O89" s="9" t="s">
        <v>108041</v>
      </c>
      <c r="P89" s="113">
        <v>3186800</v>
      </c>
      <c r="Q89" s="114" t="s">
        <v>108042</v>
      </c>
    </row>
    <row r="90" spans="1:17">
      <c r="A90" s="9">
        <v>80131502</v>
      </c>
      <c r="B90" s="8" t="s">
        <v>107797</v>
      </c>
      <c r="C90" s="9">
        <v>9</v>
      </c>
      <c r="D90" s="9">
        <v>9</v>
      </c>
      <c r="E90" s="9">
        <v>12</v>
      </c>
      <c r="F90" s="112">
        <v>1</v>
      </c>
      <c r="G90" s="9" t="s">
        <v>133</v>
      </c>
      <c r="H90" s="9">
        <v>1</v>
      </c>
      <c r="I90" s="138">
        <v>39269772</v>
      </c>
      <c r="J90" s="138">
        <v>39269772</v>
      </c>
      <c r="K90" s="9">
        <v>1</v>
      </c>
      <c r="L90" s="9">
        <v>3</v>
      </c>
      <c r="M90" s="113" t="s">
        <v>107820</v>
      </c>
      <c r="N90" s="113" t="s">
        <v>3436</v>
      </c>
      <c r="O90" s="9" t="s">
        <v>108041</v>
      </c>
      <c r="P90" s="113">
        <v>3186800</v>
      </c>
      <c r="Q90" s="114" t="s">
        <v>108042</v>
      </c>
    </row>
    <row r="91" spans="1:17">
      <c r="A91" s="9">
        <v>80131502</v>
      </c>
      <c r="B91" s="8" t="s">
        <v>107798</v>
      </c>
      <c r="C91" s="9">
        <v>9</v>
      </c>
      <c r="D91" s="9">
        <v>9</v>
      </c>
      <c r="E91" s="9">
        <v>12</v>
      </c>
      <c r="F91" s="112">
        <v>1</v>
      </c>
      <c r="G91" s="9" t="s">
        <v>133</v>
      </c>
      <c r="H91" s="9">
        <v>1</v>
      </c>
      <c r="I91" s="138">
        <v>59723532</v>
      </c>
      <c r="J91" s="138">
        <v>59723532</v>
      </c>
      <c r="K91" s="9">
        <v>1</v>
      </c>
      <c r="L91" s="9">
        <v>3</v>
      </c>
      <c r="M91" s="113" t="s">
        <v>107820</v>
      </c>
      <c r="N91" s="113" t="s">
        <v>1976</v>
      </c>
      <c r="O91" s="9" t="s">
        <v>108041</v>
      </c>
      <c r="P91" s="113">
        <v>3186800</v>
      </c>
      <c r="Q91" s="114" t="s">
        <v>108042</v>
      </c>
    </row>
    <row r="92" spans="1:17" ht="28.5" customHeight="1">
      <c r="A92" s="9">
        <v>80131502</v>
      </c>
      <c r="B92" s="8" t="s">
        <v>107799</v>
      </c>
      <c r="C92" s="9">
        <v>9</v>
      </c>
      <c r="D92" s="9">
        <v>9</v>
      </c>
      <c r="E92" s="9">
        <v>12</v>
      </c>
      <c r="F92" s="112">
        <v>1</v>
      </c>
      <c r="G92" s="9" t="s">
        <v>133</v>
      </c>
      <c r="H92" s="9">
        <v>1</v>
      </c>
      <c r="I92" s="138">
        <v>2153369832</v>
      </c>
      <c r="J92" s="138">
        <v>2153369832</v>
      </c>
      <c r="K92" s="9">
        <v>1</v>
      </c>
      <c r="L92" s="9">
        <v>3</v>
      </c>
      <c r="M92" s="113" t="s">
        <v>107820</v>
      </c>
      <c r="N92" s="113" t="s">
        <v>8</v>
      </c>
      <c r="O92" s="9" t="s">
        <v>108041</v>
      </c>
      <c r="P92" s="113">
        <v>3186800</v>
      </c>
      <c r="Q92" s="114" t="s">
        <v>108042</v>
      </c>
    </row>
    <row r="93" spans="1:17" ht="29.25" customHeight="1">
      <c r="A93" s="9">
        <v>80131502</v>
      </c>
      <c r="B93" s="8" t="s">
        <v>107829</v>
      </c>
      <c r="C93" s="9">
        <v>9</v>
      </c>
      <c r="D93" s="9">
        <v>9</v>
      </c>
      <c r="E93" s="9">
        <v>12</v>
      </c>
      <c r="F93" s="112">
        <v>1</v>
      </c>
      <c r="G93" s="9" t="s">
        <v>133</v>
      </c>
      <c r="H93" s="9">
        <v>1</v>
      </c>
      <c r="I93" s="138">
        <v>27000000</v>
      </c>
      <c r="J93" s="138">
        <v>27000000</v>
      </c>
      <c r="K93" s="9">
        <v>1</v>
      </c>
      <c r="L93" s="9">
        <v>3</v>
      </c>
      <c r="M93" s="113" t="s">
        <v>107820</v>
      </c>
      <c r="N93" s="113" t="s">
        <v>8</v>
      </c>
      <c r="O93" s="9" t="s">
        <v>108041</v>
      </c>
      <c r="P93" s="113">
        <v>3186800</v>
      </c>
      <c r="Q93" s="114" t="s">
        <v>108042</v>
      </c>
    </row>
    <row r="94" spans="1:17" ht="42.75" customHeight="1">
      <c r="A94" s="9" t="s">
        <v>107814</v>
      </c>
      <c r="B94" s="8" t="s">
        <v>107801</v>
      </c>
      <c r="C94" s="9">
        <v>3</v>
      </c>
      <c r="D94" s="9">
        <v>3</v>
      </c>
      <c r="E94" s="9">
        <v>9</v>
      </c>
      <c r="F94" s="112">
        <v>1</v>
      </c>
      <c r="G94" s="9" t="s">
        <v>72</v>
      </c>
      <c r="H94" s="9">
        <v>1</v>
      </c>
      <c r="I94" s="138">
        <v>11000000</v>
      </c>
      <c r="J94" s="138">
        <v>11000000</v>
      </c>
      <c r="K94" s="9">
        <v>0</v>
      </c>
      <c r="L94" s="9">
        <v>0</v>
      </c>
      <c r="M94" s="113" t="s">
        <v>107820</v>
      </c>
      <c r="N94" s="113" t="s">
        <v>8</v>
      </c>
      <c r="O94" s="9" t="s">
        <v>108041</v>
      </c>
      <c r="P94" s="113">
        <v>3186800</v>
      </c>
      <c r="Q94" s="114" t="s">
        <v>108042</v>
      </c>
    </row>
    <row r="95" spans="1:17" ht="66">
      <c r="A95" s="9" t="s">
        <v>107809</v>
      </c>
      <c r="B95" s="8" t="s">
        <v>107802</v>
      </c>
      <c r="C95" s="9">
        <v>4</v>
      </c>
      <c r="D95" s="9">
        <v>4</v>
      </c>
      <c r="E95" s="9">
        <v>2</v>
      </c>
      <c r="F95" s="112">
        <v>1</v>
      </c>
      <c r="G95" s="9" t="s">
        <v>140</v>
      </c>
      <c r="H95" s="9">
        <v>1</v>
      </c>
      <c r="I95" s="138">
        <v>10000000</v>
      </c>
      <c r="J95" s="138">
        <v>10000000</v>
      </c>
      <c r="K95" s="9">
        <v>0</v>
      </c>
      <c r="L95" s="9">
        <v>0</v>
      </c>
      <c r="M95" s="113" t="s">
        <v>107820</v>
      </c>
      <c r="N95" s="113" t="s">
        <v>8</v>
      </c>
      <c r="O95" s="9" t="s">
        <v>108041</v>
      </c>
      <c r="P95" s="113">
        <v>3186800</v>
      </c>
      <c r="Q95" s="114" t="s">
        <v>108042</v>
      </c>
    </row>
    <row r="96" spans="1:17" ht="26.4">
      <c r="A96" s="9" t="s">
        <v>107810</v>
      </c>
      <c r="B96" s="8" t="s">
        <v>107803</v>
      </c>
      <c r="C96" s="9">
        <v>1</v>
      </c>
      <c r="D96" s="9">
        <v>1</v>
      </c>
      <c r="E96" s="9">
        <v>12</v>
      </c>
      <c r="F96" s="112">
        <v>1</v>
      </c>
      <c r="G96" s="9" t="s">
        <v>133</v>
      </c>
      <c r="H96" s="9">
        <v>1</v>
      </c>
      <c r="I96" s="138">
        <v>75000000</v>
      </c>
      <c r="J96" s="138">
        <v>75000000</v>
      </c>
      <c r="K96" s="9">
        <v>0</v>
      </c>
      <c r="L96" s="9">
        <v>0</v>
      </c>
      <c r="M96" s="113" t="s">
        <v>107820</v>
      </c>
      <c r="N96" s="113" t="s">
        <v>8</v>
      </c>
      <c r="O96" s="9" t="s">
        <v>107816</v>
      </c>
      <c r="P96" s="113">
        <v>3186800</v>
      </c>
      <c r="Q96" s="114" t="s">
        <v>108042</v>
      </c>
    </row>
    <row r="97" spans="1:17" ht="26.4">
      <c r="A97" s="9" t="s">
        <v>107811</v>
      </c>
      <c r="B97" s="8" t="s">
        <v>107804</v>
      </c>
      <c r="C97" s="9">
        <v>1</v>
      </c>
      <c r="D97" s="9">
        <v>1</v>
      </c>
      <c r="E97" s="9">
        <v>12</v>
      </c>
      <c r="F97" s="112">
        <v>1</v>
      </c>
      <c r="G97" s="9" t="s">
        <v>133</v>
      </c>
      <c r="H97" s="9">
        <v>1</v>
      </c>
      <c r="I97" s="138">
        <v>26300000</v>
      </c>
      <c r="J97" s="138">
        <v>26300000</v>
      </c>
      <c r="K97" s="9">
        <v>0</v>
      </c>
      <c r="L97" s="9">
        <v>0</v>
      </c>
      <c r="M97" s="113" t="s">
        <v>107820</v>
      </c>
      <c r="N97" s="113" t="s">
        <v>8</v>
      </c>
      <c r="O97" s="9" t="s">
        <v>107816</v>
      </c>
      <c r="P97" s="113">
        <v>3186800</v>
      </c>
      <c r="Q97" s="114" t="s">
        <v>108042</v>
      </c>
    </row>
    <row r="98" spans="1:17" ht="30.75" customHeight="1">
      <c r="A98" s="9" t="s">
        <v>107812</v>
      </c>
      <c r="B98" s="8" t="s">
        <v>107805</v>
      </c>
      <c r="C98" s="9">
        <v>1</v>
      </c>
      <c r="D98" s="9">
        <v>1</v>
      </c>
      <c r="E98" s="9">
        <v>12</v>
      </c>
      <c r="F98" s="112">
        <v>1</v>
      </c>
      <c r="G98" s="9" t="s">
        <v>133</v>
      </c>
      <c r="H98" s="9">
        <v>1</v>
      </c>
      <c r="I98" s="138">
        <v>135000000</v>
      </c>
      <c r="J98" s="138">
        <v>135000000</v>
      </c>
      <c r="K98" s="9">
        <v>0</v>
      </c>
      <c r="L98" s="9">
        <v>0</v>
      </c>
      <c r="M98" s="113" t="s">
        <v>107820</v>
      </c>
      <c r="N98" s="113" t="s">
        <v>8</v>
      </c>
      <c r="O98" s="9" t="s">
        <v>107816</v>
      </c>
      <c r="P98" s="113">
        <v>3186800</v>
      </c>
      <c r="Q98" s="114" t="s">
        <v>108042</v>
      </c>
    </row>
    <row r="99" spans="1:17" ht="21" customHeight="1">
      <c r="A99" s="9">
        <v>80161601</v>
      </c>
      <c r="B99" s="8" t="s">
        <v>107832</v>
      </c>
      <c r="C99" s="9">
        <v>1</v>
      </c>
      <c r="D99" s="9">
        <v>1</v>
      </c>
      <c r="E99" s="9">
        <v>12</v>
      </c>
      <c r="F99" s="112">
        <v>1</v>
      </c>
      <c r="G99" s="9" t="s">
        <v>133</v>
      </c>
      <c r="H99" s="9">
        <v>1</v>
      </c>
      <c r="I99" s="138">
        <v>53771802</v>
      </c>
      <c r="J99" s="138">
        <v>53771802</v>
      </c>
      <c r="K99" s="9">
        <v>0</v>
      </c>
      <c r="L99" s="9">
        <v>0</v>
      </c>
      <c r="M99" s="113" t="s">
        <v>107820</v>
      </c>
      <c r="N99" s="113" t="s">
        <v>8</v>
      </c>
      <c r="O99" s="9" t="s">
        <v>108041</v>
      </c>
      <c r="P99" s="113">
        <v>3186800</v>
      </c>
      <c r="Q99" s="114" t="s">
        <v>108042</v>
      </c>
    </row>
    <row r="100" spans="1:17" ht="60.75" customHeight="1">
      <c r="A100" s="9" t="s">
        <v>107983</v>
      </c>
      <c r="B100" s="148" t="s">
        <v>107971</v>
      </c>
      <c r="C100" s="9">
        <v>3</v>
      </c>
      <c r="D100" s="9">
        <v>3</v>
      </c>
      <c r="E100" s="9">
        <v>9</v>
      </c>
      <c r="F100" s="112">
        <v>1</v>
      </c>
      <c r="G100" s="9" t="s">
        <v>140</v>
      </c>
      <c r="H100" s="9">
        <v>1</v>
      </c>
      <c r="I100" s="138">
        <v>283658356</v>
      </c>
      <c r="J100" s="138">
        <v>283658356</v>
      </c>
      <c r="K100" s="9">
        <v>0</v>
      </c>
      <c r="L100" s="9">
        <v>0</v>
      </c>
      <c r="M100" s="113" t="s">
        <v>107820</v>
      </c>
      <c r="N100" s="113" t="s">
        <v>8</v>
      </c>
      <c r="O100" s="9" t="s">
        <v>108041</v>
      </c>
      <c r="P100" s="113">
        <v>3186800</v>
      </c>
      <c r="Q100" s="114" t="s">
        <v>108042</v>
      </c>
    </row>
    <row r="101" spans="1:17" ht="56.25" customHeight="1">
      <c r="A101" s="9">
        <v>80101706</v>
      </c>
      <c r="B101" s="8" t="s">
        <v>107857</v>
      </c>
      <c r="C101" s="9">
        <v>3</v>
      </c>
      <c r="D101" s="9">
        <v>3</v>
      </c>
      <c r="E101" s="9">
        <v>9</v>
      </c>
      <c r="F101" s="112">
        <v>1</v>
      </c>
      <c r="G101" s="9" t="s">
        <v>133</v>
      </c>
      <c r="H101" s="9">
        <v>1</v>
      </c>
      <c r="I101" s="138">
        <v>50623617</v>
      </c>
      <c r="J101" s="138">
        <v>50623617</v>
      </c>
      <c r="K101" s="9">
        <v>0</v>
      </c>
      <c r="L101" s="9">
        <v>0</v>
      </c>
      <c r="M101" s="113" t="s">
        <v>107820</v>
      </c>
      <c r="N101" s="113" t="s">
        <v>8</v>
      </c>
      <c r="O101" s="9" t="s">
        <v>108041</v>
      </c>
      <c r="P101" s="113">
        <v>3186800</v>
      </c>
      <c r="Q101" s="114" t="s">
        <v>108042</v>
      </c>
    </row>
    <row r="102" spans="1:17" ht="40.5" customHeight="1">
      <c r="A102" s="9">
        <v>80101706</v>
      </c>
      <c r="B102" s="8" t="s">
        <v>107858</v>
      </c>
      <c r="C102" s="9">
        <v>3</v>
      </c>
      <c r="D102" s="9">
        <v>3</v>
      </c>
      <c r="E102" s="9">
        <v>9</v>
      </c>
      <c r="F102" s="112">
        <v>1</v>
      </c>
      <c r="G102" s="9" t="s">
        <v>133</v>
      </c>
      <c r="H102" s="9">
        <v>1</v>
      </c>
      <c r="I102" s="138">
        <v>50623617</v>
      </c>
      <c r="J102" s="138">
        <v>50623617</v>
      </c>
      <c r="K102" s="9">
        <v>0</v>
      </c>
      <c r="L102" s="9">
        <v>0</v>
      </c>
      <c r="M102" s="113" t="s">
        <v>107820</v>
      </c>
      <c r="N102" s="113" t="s">
        <v>8</v>
      </c>
      <c r="O102" s="9" t="s">
        <v>108041</v>
      </c>
      <c r="P102" s="113">
        <v>3186800</v>
      </c>
      <c r="Q102" s="114" t="s">
        <v>108042</v>
      </c>
    </row>
    <row r="103" spans="1:17" ht="45" customHeight="1">
      <c r="A103" s="9" t="s">
        <v>107867</v>
      </c>
      <c r="B103" s="8" t="s">
        <v>107861</v>
      </c>
      <c r="C103" s="9">
        <v>2</v>
      </c>
      <c r="D103" s="9">
        <v>2</v>
      </c>
      <c r="E103" s="9">
        <v>1</v>
      </c>
      <c r="F103" s="112">
        <v>1</v>
      </c>
      <c r="G103" s="9" t="s">
        <v>107985</v>
      </c>
      <c r="H103" s="9">
        <v>1</v>
      </c>
      <c r="I103" s="138">
        <v>2000000</v>
      </c>
      <c r="J103" s="138">
        <v>2000000</v>
      </c>
      <c r="K103" s="9">
        <v>0</v>
      </c>
      <c r="L103" s="9">
        <v>0</v>
      </c>
      <c r="M103" s="113" t="s">
        <v>107820</v>
      </c>
      <c r="N103" s="113" t="s">
        <v>8</v>
      </c>
      <c r="O103" s="9" t="s">
        <v>108041</v>
      </c>
      <c r="P103" s="113">
        <v>3186800</v>
      </c>
      <c r="Q103" s="114" t="s">
        <v>108042</v>
      </c>
    </row>
    <row r="104" spans="1:17" ht="45" customHeight="1">
      <c r="A104" s="9" t="s">
        <v>108107</v>
      </c>
      <c r="B104" s="8" t="s">
        <v>108108</v>
      </c>
      <c r="C104" s="9">
        <v>8</v>
      </c>
      <c r="D104" s="9">
        <v>8</v>
      </c>
      <c r="E104" s="9">
        <v>11</v>
      </c>
      <c r="F104" s="112">
        <v>1</v>
      </c>
      <c r="G104" s="9" t="s">
        <v>65</v>
      </c>
      <c r="H104" s="9">
        <v>1</v>
      </c>
      <c r="I104" s="138">
        <v>68240000</v>
      </c>
      <c r="J104" s="199">
        <v>24336583.333333332</v>
      </c>
      <c r="K104" s="9">
        <v>1</v>
      </c>
      <c r="L104" s="9">
        <v>2</v>
      </c>
      <c r="M104" s="113" t="s">
        <v>107820</v>
      </c>
      <c r="N104" s="113" t="s">
        <v>8</v>
      </c>
      <c r="O104" s="9" t="s">
        <v>108109</v>
      </c>
      <c r="P104" s="113">
        <v>3186800</v>
      </c>
      <c r="Q104" s="200" t="s">
        <v>108110</v>
      </c>
    </row>
    <row r="105" spans="1:17" ht="45" customHeight="1">
      <c r="A105" s="9">
        <v>80101706</v>
      </c>
      <c r="B105" s="8" t="s">
        <v>108111</v>
      </c>
      <c r="C105" s="9">
        <v>7</v>
      </c>
      <c r="D105" s="9">
        <v>7</v>
      </c>
      <c r="E105" s="9">
        <v>5</v>
      </c>
      <c r="F105" s="112">
        <v>1</v>
      </c>
      <c r="G105" s="9" t="s">
        <v>133</v>
      </c>
      <c r="H105" s="9">
        <v>1</v>
      </c>
      <c r="I105" s="138">
        <v>32500000</v>
      </c>
      <c r="J105" s="138">
        <v>32500000</v>
      </c>
      <c r="K105" s="9">
        <v>0</v>
      </c>
      <c r="L105" s="9">
        <v>0</v>
      </c>
      <c r="M105" s="113" t="s">
        <v>107820</v>
      </c>
      <c r="N105" s="113" t="s">
        <v>8</v>
      </c>
      <c r="O105" s="9" t="s">
        <v>108109</v>
      </c>
      <c r="P105" s="113">
        <v>3186800</v>
      </c>
      <c r="Q105" s="200" t="s">
        <v>108110</v>
      </c>
    </row>
    <row r="106" spans="1:17" ht="45" customHeight="1">
      <c r="A106" s="9" t="s">
        <v>108112</v>
      </c>
      <c r="B106" s="8" t="s">
        <v>108113</v>
      </c>
      <c r="C106" s="9">
        <v>7</v>
      </c>
      <c r="D106" s="9">
        <v>7</v>
      </c>
      <c r="E106" s="9">
        <v>1</v>
      </c>
      <c r="F106" s="112">
        <v>1</v>
      </c>
      <c r="G106" s="9" t="s">
        <v>108114</v>
      </c>
      <c r="H106" s="9">
        <v>1</v>
      </c>
      <c r="I106" s="201">
        <v>525000000</v>
      </c>
      <c r="J106" s="201">
        <v>525000000</v>
      </c>
      <c r="K106" s="9">
        <v>0</v>
      </c>
      <c r="L106" s="9">
        <v>0</v>
      </c>
      <c r="M106" s="113" t="s">
        <v>107820</v>
      </c>
      <c r="N106" s="113" t="s">
        <v>8</v>
      </c>
      <c r="O106" s="9" t="s">
        <v>108109</v>
      </c>
      <c r="P106" s="113">
        <v>3186800</v>
      </c>
      <c r="Q106" s="200" t="s">
        <v>108110</v>
      </c>
    </row>
    <row r="107" spans="1:17" ht="45" customHeight="1">
      <c r="A107" s="9" t="s">
        <v>108112</v>
      </c>
      <c r="B107" s="8" t="s">
        <v>108115</v>
      </c>
      <c r="C107" s="9">
        <v>7</v>
      </c>
      <c r="D107" s="9">
        <v>7</v>
      </c>
      <c r="E107" s="9">
        <v>1</v>
      </c>
      <c r="F107" s="112">
        <v>1</v>
      </c>
      <c r="G107" s="9" t="s">
        <v>108114</v>
      </c>
      <c r="H107" s="9">
        <v>1</v>
      </c>
      <c r="I107" s="201">
        <v>25000000</v>
      </c>
      <c r="J107" s="201">
        <v>25000000</v>
      </c>
      <c r="K107" s="9">
        <v>0</v>
      </c>
      <c r="L107" s="9">
        <v>0</v>
      </c>
      <c r="M107" s="113" t="s">
        <v>107820</v>
      </c>
      <c r="N107" s="113" t="s">
        <v>8</v>
      </c>
      <c r="O107" s="9" t="s">
        <v>108109</v>
      </c>
      <c r="P107" s="113">
        <v>3186800</v>
      </c>
      <c r="Q107" s="200" t="s">
        <v>108110</v>
      </c>
    </row>
    <row r="108" spans="1:17" ht="108" customHeight="1">
      <c r="A108" s="9">
        <v>80101706</v>
      </c>
      <c r="B108" s="8" t="s">
        <v>108078</v>
      </c>
      <c r="C108" s="9">
        <v>1</v>
      </c>
      <c r="D108" s="9">
        <v>1</v>
      </c>
      <c r="E108" s="9">
        <v>11</v>
      </c>
      <c r="F108" s="112">
        <v>1</v>
      </c>
      <c r="G108" s="9" t="s">
        <v>133</v>
      </c>
      <c r="H108" s="9">
        <v>1</v>
      </c>
      <c r="I108" s="138">
        <f>34980000+19020000</f>
        <v>54000000</v>
      </c>
      <c r="J108" s="138">
        <f>34980000+19020000</f>
        <v>54000000</v>
      </c>
      <c r="K108" s="9">
        <v>0</v>
      </c>
      <c r="L108" s="9">
        <v>0</v>
      </c>
      <c r="M108" s="113" t="s">
        <v>107820</v>
      </c>
      <c r="N108" s="113" t="s">
        <v>8</v>
      </c>
      <c r="O108" s="9" t="s">
        <v>108043</v>
      </c>
      <c r="P108" s="113">
        <v>3186800</v>
      </c>
      <c r="Q108" s="114" t="s">
        <v>107819</v>
      </c>
    </row>
    <row r="109" spans="1:17" ht="90" customHeight="1">
      <c r="A109" s="9">
        <v>93141506</v>
      </c>
      <c r="B109" s="8" t="s">
        <v>108077</v>
      </c>
      <c r="C109" s="9">
        <v>2</v>
      </c>
      <c r="D109" s="9">
        <v>2</v>
      </c>
      <c r="E109" s="9">
        <v>9</v>
      </c>
      <c r="F109" s="112">
        <v>1</v>
      </c>
      <c r="G109" s="9" t="s">
        <v>133</v>
      </c>
      <c r="H109" s="9">
        <v>1</v>
      </c>
      <c r="I109" s="138">
        <v>500000000</v>
      </c>
      <c r="J109" s="138">
        <v>500000000</v>
      </c>
      <c r="K109" s="9">
        <v>0</v>
      </c>
      <c r="L109" s="9">
        <v>0</v>
      </c>
      <c r="M109" s="113" t="s">
        <v>107820</v>
      </c>
      <c r="N109" s="113" t="s">
        <v>8</v>
      </c>
      <c r="O109" s="9" t="s">
        <v>108043</v>
      </c>
      <c r="P109" s="113">
        <v>3186800</v>
      </c>
      <c r="Q109" s="114" t="s">
        <v>107819</v>
      </c>
    </row>
    <row r="110" spans="1:17" ht="45" customHeight="1">
      <c r="A110" s="9">
        <v>86101705</v>
      </c>
      <c r="B110" s="8" t="s">
        <v>107808</v>
      </c>
      <c r="C110" s="9">
        <v>2</v>
      </c>
      <c r="D110" s="9">
        <v>2</v>
      </c>
      <c r="E110" s="9">
        <v>9</v>
      </c>
      <c r="F110" s="112">
        <v>1</v>
      </c>
      <c r="G110" s="9" t="s">
        <v>133</v>
      </c>
      <c r="H110" s="9">
        <v>1</v>
      </c>
      <c r="I110" s="138">
        <v>51500000</v>
      </c>
      <c r="J110" s="138">
        <v>51500000</v>
      </c>
      <c r="K110" s="9">
        <v>0</v>
      </c>
      <c r="L110" s="9">
        <v>0</v>
      </c>
      <c r="M110" s="113" t="s">
        <v>107820</v>
      </c>
      <c r="N110" s="113" t="s">
        <v>8</v>
      </c>
      <c r="O110" s="9" t="s">
        <v>108043</v>
      </c>
      <c r="P110" s="113">
        <v>3186800</v>
      </c>
      <c r="Q110" s="114" t="s">
        <v>107819</v>
      </c>
    </row>
    <row r="111" spans="1:17" ht="47.25" customHeight="1">
      <c r="A111" s="9">
        <v>81112205</v>
      </c>
      <c r="B111" s="8" t="s">
        <v>107837</v>
      </c>
      <c r="C111" s="9">
        <v>1</v>
      </c>
      <c r="D111" s="9">
        <v>1</v>
      </c>
      <c r="E111" s="9">
        <v>12</v>
      </c>
      <c r="F111" s="112">
        <v>1</v>
      </c>
      <c r="G111" s="9" t="s">
        <v>140</v>
      </c>
      <c r="H111" s="9">
        <v>1</v>
      </c>
      <c r="I111" s="138">
        <v>91881667</v>
      </c>
      <c r="J111" s="138">
        <v>91881667</v>
      </c>
      <c r="K111" s="9">
        <v>0</v>
      </c>
      <c r="L111" s="9">
        <v>3</v>
      </c>
      <c r="M111" s="113" t="s">
        <v>107820</v>
      </c>
      <c r="N111" s="113" t="s">
        <v>8</v>
      </c>
      <c r="O111" s="9" t="s">
        <v>108043</v>
      </c>
      <c r="P111" s="113">
        <v>3186800</v>
      </c>
      <c r="Q111" s="114" t="s">
        <v>107819</v>
      </c>
    </row>
    <row r="112" spans="1:17" ht="30" customHeight="1">
      <c r="A112" s="9">
        <v>46182205</v>
      </c>
      <c r="B112" s="8" t="s">
        <v>107969</v>
      </c>
      <c r="C112" s="9">
        <v>2</v>
      </c>
      <c r="D112" s="9">
        <v>2</v>
      </c>
      <c r="E112" s="9">
        <v>1</v>
      </c>
      <c r="F112" s="112">
        <v>1</v>
      </c>
      <c r="G112" s="9" t="s">
        <v>133</v>
      </c>
      <c r="H112" s="9">
        <v>1</v>
      </c>
      <c r="I112" s="138">
        <v>9000000</v>
      </c>
      <c r="J112" s="138">
        <v>9000000</v>
      </c>
      <c r="K112" s="9">
        <v>0</v>
      </c>
      <c r="L112" s="9">
        <v>0</v>
      </c>
      <c r="M112" s="113" t="s">
        <v>107839</v>
      </c>
      <c r="N112" s="113" t="s">
        <v>8</v>
      </c>
      <c r="O112" s="9" t="s">
        <v>108043</v>
      </c>
      <c r="P112" s="113">
        <v>3186800</v>
      </c>
      <c r="Q112" s="114" t="s">
        <v>107819</v>
      </c>
    </row>
    <row r="113" spans="1:17" s="133" customFormat="1" ht="63" customHeight="1">
      <c r="A113" s="9" t="s">
        <v>108066</v>
      </c>
      <c r="B113" s="8" t="s">
        <v>107864</v>
      </c>
      <c r="C113" s="9">
        <v>3</v>
      </c>
      <c r="D113" s="9">
        <v>3</v>
      </c>
      <c r="E113" s="9">
        <v>2</v>
      </c>
      <c r="F113" s="112">
        <v>1</v>
      </c>
      <c r="G113" s="9" t="s">
        <v>72</v>
      </c>
      <c r="H113" s="9">
        <v>1</v>
      </c>
      <c r="I113" s="138">
        <v>60000000</v>
      </c>
      <c r="J113" s="138">
        <v>60000000</v>
      </c>
      <c r="K113" s="9">
        <v>0</v>
      </c>
      <c r="L113" s="9">
        <v>0</v>
      </c>
      <c r="M113" s="113" t="s">
        <v>107839</v>
      </c>
      <c r="N113" s="113" t="s">
        <v>8</v>
      </c>
      <c r="O113" s="9" t="s">
        <v>108043</v>
      </c>
      <c r="P113" s="113">
        <v>3186800</v>
      </c>
      <c r="Q113" s="114" t="s">
        <v>107819</v>
      </c>
    </row>
    <row r="114" spans="1:17" s="133" customFormat="1" ht="34.5" customHeight="1">
      <c r="A114" s="9" t="s">
        <v>108067</v>
      </c>
      <c r="B114" s="8" t="s">
        <v>107966</v>
      </c>
      <c r="C114" s="9">
        <v>2</v>
      </c>
      <c r="D114" s="9">
        <v>2</v>
      </c>
      <c r="E114" s="9">
        <v>2</v>
      </c>
      <c r="F114" s="112">
        <v>1</v>
      </c>
      <c r="G114" s="9" t="s">
        <v>72</v>
      </c>
      <c r="H114" s="9">
        <v>1</v>
      </c>
      <c r="I114" s="138">
        <v>6150000</v>
      </c>
      <c r="J114" s="138">
        <v>6150000</v>
      </c>
      <c r="K114" s="9">
        <v>0</v>
      </c>
      <c r="L114" s="9">
        <v>0</v>
      </c>
      <c r="M114" s="113" t="s">
        <v>107820</v>
      </c>
      <c r="N114" s="113" t="s">
        <v>4396</v>
      </c>
      <c r="O114" s="9" t="s">
        <v>107982</v>
      </c>
      <c r="P114" s="113">
        <v>3186800</v>
      </c>
      <c r="Q114" s="114" t="s">
        <v>107827</v>
      </c>
    </row>
    <row r="115" spans="1:17" s="133" customFormat="1" ht="28.5" customHeight="1">
      <c r="A115" s="9" t="s">
        <v>107967</v>
      </c>
      <c r="B115" s="8" t="s">
        <v>107962</v>
      </c>
      <c r="C115" s="9">
        <v>7</v>
      </c>
      <c r="D115" s="9">
        <v>7</v>
      </c>
      <c r="E115" s="9">
        <v>1</v>
      </c>
      <c r="F115" s="112">
        <v>1</v>
      </c>
      <c r="G115" s="9" t="s">
        <v>107874</v>
      </c>
      <c r="H115" s="9">
        <v>1</v>
      </c>
      <c r="I115" s="138">
        <v>10358160</v>
      </c>
      <c r="J115" s="138">
        <v>10358160</v>
      </c>
      <c r="K115" s="9">
        <v>0</v>
      </c>
      <c r="L115" s="9">
        <v>0</v>
      </c>
      <c r="M115" s="113" t="s">
        <v>107875</v>
      </c>
      <c r="N115" s="113" t="s">
        <v>3072</v>
      </c>
      <c r="O115" s="9" t="s">
        <v>108044</v>
      </c>
      <c r="P115" s="113" t="s">
        <v>107878</v>
      </c>
      <c r="Q115" s="114" t="s">
        <v>107824</v>
      </c>
    </row>
    <row r="116" spans="1:17" s="133" customFormat="1" ht="32.25" customHeight="1">
      <c r="A116" s="9">
        <v>72101511</v>
      </c>
      <c r="B116" s="8" t="s">
        <v>107963</v>
      </c>
      <c r="C116" s="9">
        <v>3</v>
      </c>
      <c r="D116" s="9">
        <v>3</v>
      </c>
      <c r="E116" s="9">
        <v>8</v>
      </c>
      <c r="F116" s="112">
        <v>1</v>
      </c>
      <c r="G116" s="9" t="s">
        <v>107874</v>
      </c>
      <c r="H116" s="9">
        <v>1</v>
      </c>
      <c r="I116" s="138">
        <v>800000</v>
      </c>
      <c r="J116" s="138">
        <v>800000</v>
      </c>
      <c r="K116" s="9">
        <v>0</v>
      </c>
      <c r="L116" s="9">
        <v>0</v>
      </c>
      <c r="M116" s="113" t="s">
        <v>107875</v>
      </c>
      <c r="N116" s="113" t="s">
        <v>3072</v>
      </c>
      <c r="O116" s="9" t="s">
        <v>108044</v>
      </c>
      <c r="P116" s="113" t="s">
        <v>107878</v>
      </c>
      <c r="Q116" s="114" t="s">
        <v>107824</v>
      </c>
    </row>
    <row r="117" spans="1:17" s="133" customFormat="1" ht="43.5" customHeight="1">
      <c r="A117" s="9" t="s">
        <v>108067</v>
      </c>
      <c r="B117" s="8" t="s">
        <v>107959</v>
      </c>
      <c r="C117" s="9">
        <v>3</v>
      </c>
      <c r="D117" s="9">
        <v>3</v>
      </c>
      <c r="E117" s="9">
        <v>8</v>
      </c>
      <c r="F117" s="112">
        <v>1</v>
      </c>
      <c r="G117" s="9" t="s">
        <v>133</v>
      </c>
      <c r="H117" s="9">
        <v>1</v>
      </c>
      <c r="I117" s="138">
        <v>13491840</v>
      </c>
      <c r="J117" s="138">
        <v>13491840</v>
      </c>
      <c r="K117" s="9">
        <v>0</v>
      </c>
      <c r="L117" s="9">
        <v>0</v>
      </c>
      <c r="M117" s="113" t="s">
        <v>107820</v>
      </c>
      <c r="N117" s="113" t="s">
        <v>195</v>
      </c>
      <c r="O117" s="9" t="s">
        <v>107879</v>
      </c>
      <c r="P117" s="113">
        <v>7411007</v>
      </c>
      <c r="Q117" s="114" t="s">
        <v>107880</v>
      </c>
    </row>
    <row r="118" spans="1:17" s="133" customFormat="1" ht="45" customHeight="1">
      <c r="A118" s="9" t="s">
        <v>101330</v>
      </c>
      <c r="B118" s="8" t="s">
        <v>107960</v>
      </c>
      <c r="C118" s="9">
        <v>3</v>
      </c>
      <c r="D118" s="9">
        <v>3</v>
      </c>
      <c r="E118" s="9">
        <v>8</v>
      </c>
      <c r="F118" s="9">
        <v>1</v>
      </c>
      <c r="G118" s="9" t="s">
        <v>133</v>
      </c>
      <c r="H118" s="9">
        <v>1</v>
      </c>
      <c r="I118" s="138">
        <v>1500000</v>
      </c>
      <c r="J118" s="138">
        <v>1500000</v>
      </c>
      <c r="K118" s="9">
        <v>0</v>
      </c>
      <c r="L118" s="9">
        <v>0</v>
      </c>
      <c r="M118" s="113" t="s">
        <v>107820</v>
      </c>
      <c r="N118" s="149" t="s">
        <v>195</v>
      </c>
      <c r="O118" s="9" t="s">
        <v>107879</v>
      </c>
      <c r="P118" s="113">
        <v>7411007</v>
      </c>
      <c r="Q118" s="114" t="s">
        <v>107880</v>
      </c>
    </row>
    <row r="119" spans="1:17" s="134" customFormat="1" ht="54.75" customHeight="1">
      <c r="A119" s="9" t="s">
        <v>101330</v>
      </c>
      <c r="B119" s="8" t="s">
        <v>107955</v>
      </c>
      <c r="C119" s="9">
        <v>3</v>
      </c>
      <c r="D119" s="9">
        <v>3</v>
      </c>
      <c r="E119" s="9">
        <v>8</v>
      </c>
      <c r="F119" s="112">
        <v>1</v>
      </c>
      <c r="G119" s="9" t="s">
        <v>133</v>
      </c>
      <c r="H119" s="9">
        <v>1</v>
      </c>
      <c r="I119" s="138">
        <v>3800000</v>
      </c>
      <c r="J119" s="138">
        <v>3800000</v>
      </c>
      <c r="K119" s="9">
        <v>0</v>
      </c>
      <c r="L119" s="9">
        <v>0</v>
      </c>
      <c r="M119" s="113" t="s">
        <v>107820</v>
      </c>
      <c r="N119" s="113" t="s">
        <v>3767</v>
      </c>
      <c r="O119" s="9" t="s">
        <v>108045</v>
      </c>
      <c r="P119" s="113">
        <v>3162888184</v>
      </c>
      <c r="Q119" s="114" t="s">
        <v>107826</v>
      </c>
    </row>
    <row r="120" spans="1:17" s="134" customFormat="1" ht="121.5" customHeight="1">
      <c r="A120" s="9">
        <v>72101511</v>
      </c>
      <c r="B120" s="8" t="s">
        <v>107952</v>
      </c>
      <c r="C120" s="9" t="s">
        <v>107895</v>
      </c>
      <c r="D120" s="9">
        <v>4</v>
      </c>
      <c r="E120" s="9">
        <v>8</v>
      </c>
      <c r="F120" s="112">
        <v>1</v>
      </c>
      <c r="G120" s="9" t="s">
        <v>133</v>
      </c>
      <c r="H120" s="9" t="s">
        <v>217</v>
      </c>
      <c r="I120" s="138">
        <f>4500000-800000</f>
        <v>3700000</v>
      </c>
      <c r="J120" s="138">
        <f>4500000-800000</f>
        <v>3700000</v>
      </c>
      <c r="K120" s="9">
        <v>0</v>
      </c>
      <c r="L120" s="9">
        <v>0</v>
      </c>
      <c r="M120" s="113" t="s">
        <v>107892</v>
      </c>
      <c r="N120" s="149" t="s">
        <v>3436</v>
      </c>
      <c r="O120" s="9" t="s">
        <v>107882</v>
      </c>
      <c r="P120" s="113">
        <v>3152526263</v>
      </c>
      <c r="Q120" s="114" t="s">
        <v>107883</v>
      </c>
    </row>
    <row r="121" spans="1:17" ht="48.75" customHeight="1">
      <c r="A121" s="9" t="s">
        <v>101330</v>
      </c>
      <c r="B121" s="8" t="s">
        <v>107950</v>
      </c>
      <c r="C121" s="9">
        <v>3</v>
      </c>
      <c r="D121" s="9">
        <v>3</v>
      </c>
      <c r="E121" s="9">
        <v>8</v>
      </c>
      <c r="F121" s="112">
        <v>1</v>
      </c>
      <c r="G121" s="9" t="s">
        <v>133</v>
      </c>
      <c r="H121" s="9">
        <v>1</v>
      </c>
      <c r="I121" s="138">
        <v>3200000</v>
      </c>
      <c r="J121" s="138">
        <v>3200000</v>
      </c>
      <c r="K121" s="9">
        <v>0</v>
      </c>
      <c r="L121" s="9">
        <v>0</v>
      </c>
      <c r="M121" s="113" t="s">
        <v>107820</v>
      </c>
      <c r="N121" s="150" t="s">
        <v>2740</v>
      </c>
      <c r="O121" s="9" t="s">
        <v>107886</v>
      </c>
      <c r="P121" s="113">
        <v>3163370967</v>
      </c>
      <c r="Q121" s="114" t="s">
        <v>107828</v>
      </c>
    </row>
    <row r="122" spans="1:17" ht="63.75" customHeight="1">
      <c r="A122" s="9">
        <v>40101701</v>
      </c>
      <c r="B122" s="8" t="s">
        <v>107951</v>
      </c>
      <c r="C122" s="9">
        <v>2</v>
      </c>
      <c r="D122" s="9">
        <v>3</v>
      </c>
      <c r="E122" s="9">
        <v>3</v>
      </c>
      <c r="F122" s="112">
        <v>1</v>
      </c>
      <c r="G122" s="9" t="s">
        <v>133</v>
      </c>
      <c r="H122" s="9">
        <v>1</v>
      </c>
      <c r="I122" s="138">
        <v>1800000</v>
      </c>
      <c r="J122" s="138">
        <v>1800000</v>
      </c>
      <c r="K122" s="9">
        <v>0</v>
      </c>
      <c r="L122" s="9">
        <v>0</v>
      </c>
      <c r="M122" s="113" t="s">
        <v>107820</v>
      </c>
      <c r="N122" s="149" t="s">
        <v>2740</v>
      </c>
      <c r="O122" s="9" t="s">
        <v>107886</v>
      </c>
      <c r="P122" s="113">
        <v>3163370967</v>
      </c>
      <c r="Q122" s="114" t="s">
        <v>107828</v>
      </c>
    </row>
    <row r="123" spans="1:17" ht="44.25" customHeight="1">
      <c r="A123" s="9">
        <v>7210151</v>
      </c>
      <c r="B123" s="8" t="s">
        <v>107948</v>
      </c>
      <c r="C123" s="9" t="s">
        <v>107846</v>
      </c>
      <c r="D123" s="9">
        <v>3</v>
      </c>
      <c r="E123" s="9">
        <v>9</v>
      </c>
      <c r="F123" s="112">
        <v>1</v>
      </c>
      <c r="G123" s="9" t="s">
        <v>133</v>
      </c>
      <c r="H123" s="9" t="s">
        <v>217</v>
      </c>
      <c r="I123" s="138">
        <v>3500000</v>
      </c>
      <c r="J123" s="138">
        <v>3500000</v>
      </c>
      <c r="K123" s="9">
        <v>0</v>
      </c>
      <c r="L123" s="9">
        <v>0</v>
      </c>
      <c r="M123" s="113" t="s">
        <v>107892</v>
      </c>
      <c r="N123" s="149" t="str">
        <f>'[1]archivo de datos'!$D$151</f>
        <v>CO-ATL-08001</v>
      </c>
      <c r="O123" s="9" t="s">
        <v>107890</v>
      </c>
      <c r="P123" s="113">
        <v>3003744386</v>
      </c>
      <c r="Q123" s="114" t="s">
        <v>107891</v>
      </c>
    </row>
    <row r="124" spans="1:17" ht="44.25" customHeight="1">
      <c r="A124" s="9">
        <v>80131601</v>
      </c>
      <c r="B124" s="8" t="s">
        <v>107789</v>
      </c>
      <c r="C124" s="9">
        <v>2</v>
      </c>
      <c r="D124" s="9">
        <v>2</v>
      </c>
      <c r="E124" s="9">
        <v>12</v>
      </c>
      <c r="F124" s="112">
        <v>1</v>
      </c>
      <c r="G124" s="9" t="s">
        <v>37</v>
      </c>
      <c r="H124" s="9" t="s">
        <v>101</v>
      </c>
      <c r="I124" s="138">
        <v>0</v>
      </c>
      <c r="J124" s="138">
        <v>0</v>
      </c>
      <c r="K124" s="9">
        <v>0</v>
      </c>
      <c r="L124" s="9">
        <v>0</v>
      </c>
      <c r="M124" s="113" t="s">
        <v>107820</v>
      </c>
      <c r="N124" s="113" t="s">
        <v>8</v>
      </c>
      <c r="O124" s="9" t="s">
        <v>108041</v>
      </c>
      <c r="P124" s="113">
        <v>3186800</v>
      </c>
      <c r="Q124" s="114" t="s">
        <v>108042</v>
      </c>
    </row>
    <row r="125" spans="1:17" ht="60.6" customHeight="1">
      <c r="A125" s="9">
        <v>80101706</v>
      </c>
      <c r="B125" s="8" t="s">
        <v>108121</v>
      </c>
      <c r="C125" s="9">
        <v>4</v>
      </c>
      <c r="D125" s="9">
        <v>4</v>
      </c>
      <c r="E125" s="9">
        <v>6</v>
      </c>
      <c r="F125" s="112">
        <v>1</v>
      </c>
      <c r="G125" s="9" t="s">
        <v>133</v>
      </c>
      <c r="H125" s="156">
        <v>1</v>
      </c>
      <c r="I125" s="138">
        <v>3000000</v>
      </c>
      <c r="J125" s="138">
        <v>3000000</v>
      </c>
      <c r="K125" s="9">
        <v>0</v>
      </c>
      <c r="L125" s="9">
        <v>0</v>
      </c>
      <c r="M125" s="113" t="s">
        <v>107892</v>
      </c>
      <c r="N125" s="113" t="s">
        <v>8</v>
      </c>
      <c r="O125" s="9" t="s">
        <v>108086</v>
      </c>
      <c r="P125" s="113">
        <v>3186800</v>
      </c>
      <c r="Q125" s="114" t="s">
        <v>108087</v>
      </c>
    </row>
    <row r="126" spans="1:17" ht="60.6" customHeight="1">
      <c r="A126" s="203">
        <v>80101706</v>
      </c>
      <c r="B126" s="204" t="s">
        <v>108122</v>
      </c>
      <c r="C126" s="9">
        <v>8</v>
      </c>
      <c r="D126" s="9">
        <v>8</v>
      </c>
      <c r="E126" s="9">
        <v>5</v>
      </c>
      <c r="F126" s="9">
        <v>1</v>
      </c>
      <c r="G126" s="9" t="s">
        <v>133</v>
      </c>
      <c r="H126" s="203">
        <v>1</v>
      </c>
      <c r="I126" s="138">
        <v>15000000</v>
      </c>
      <c r="J126" s="138">
        <v>15000000</v>
      </c>
      <c r="K126" s="9">
        <v>0</v>
      </c>
      <c r="L126" s="9">
        <v>0</v>
      </c>
      <c r="M126" s="113" t="s">
        <v>107820</v>
      </c>
      <c r="N126" s="113" t="s">
        <v>8</v>
      </c>
      <c r="O126" s="205" t="s">
        <v>108123</v>
      </c>
      <c r="P126" s="203">
        <v>3186800</v>
      </c>
      <c r="Q126" s="206" t="s">
        <v>108087</v>
      </c>
    </row>
    <row r="127" spans="1:17" ht="60.6" customHeight="1">
      <c r="A127" s="203">
        <v>80101706</v>
      </c>
      <c r="B127" s="204" t="s">
        <v>108124</v>
      </c>
      <c r="C127" s="9">
        <v>8</v>
      </c>
      <c r="D127" s="9">
        <v>8</v>
      </c>
      <c r="E127" s="9">
        <v>5</v>
      </c>
      <c r="F127" s="9">
        <v>1</v>
      </c>
      <c r="G127" s="9" t="s">
        <v>133</v>
      </c>
      <c r="H127" s="203">
        <v>1</v>
      </c>
      <c r="I127" s="138">
        <v>24000000</v>
      </c>
      <c r="J127" s="138">
        <v>24000000</v>
      </c>
      <c r="K127" s="9">
        <v>0</v>
      </c>
      <c r="L127" s="9">
        <v>0</v>
      </c>
      <c r="M127" s="113" t="s">
        <v>107820</v>
      </c>
      <c r="N127" s="113" t="s">
        <v>8</v>
      </c>
      <c r="O127" s="205" t="s">
        <v>108123</v>
      </c>
      <c r="P127" s="203">
        <v>3186800</v>
      </c>
      <c r="Q127" s="206" t="s">
        <v>108087</v>
      </c>
    </row>
    <row r="128" spans="1:17" ht="15.6">
      <c r="H128" s="152" t="s">
        <v>107974</v>
      </c>
      <c r="I128" s="153">
        <f>SUM(I5:I127)</f>
        <v>12582703451</v>
      </c>
      <c r="J128" s="136"/>
    </row>
    <row r="129" spans="1:10">
      <c r="A129" s="32" t="s">
        <v>108056</v>
      </c>
      <c r="B129" s="32" t="s">
        <v>108064</v>
      </c>
      <c r="I129" s="32"/>
      <c r="J129" s="136"/>
    </row>
    <row r="130" spans="1:10">
      <c r="I130" s="136"/>
      <c r="J130" s="136"/>
    </row>
    <row r="131" spans="1:10">
      <c r="I131" s="136"/>
      <c r="J131" s="136"/>
    </row>
    <row r="132" spans="1:10" ht="12.75" hidden="1" customHeight="1">
      <c r="I132" s="136"/>
      <c r="J132" s="136"/>
    </row>
    <row r="133" spans="1:10" ht="12.75" hidden="1" customHeight="1">
      <c r="I133" s="136"/>
      <c r="J133" s="136"/>
    </row>
    <row r="134" spans="1:10" ht="12.75" hidden="1" customHeight="1">
      <c r="I134" s="136"/>
      <c r="J134" s="136"/>
    </row>
    <row r="135" spans="1:10" ht="12.75" hidden="1" customHeight="1">
      <c r="I135" s="136"/>
      <c r="J135" s="136"/>
    </row>
    <row r="136" spans="1:10" ht="32.25" hidden="1" customHeight="1">
      <c r="I136" s="136"/>
      <c r="J136" s="136"/>
    </row>
    <row r="137" spans="1:10" ht="12.75" hidden="1" customHeight="1">
      <c r="I137" s="136"/>
      <c r="J137" s="136"/>
    </row>
    <row r="138" spans="1:10" ht="12.75" hidden="1" customHeight="1">
      <c r="I138" s="136"/>
      <c r="J138" s="136"/>
    </row>
    <row r="139" spans="1:10" ht="12.75" hidden="1" customHeight="1">
      <c r="I139" s="136"/>
      <c r="J139" s="136"/>
    </row>
    <row r="140" spans="1:10" ht="12.75" hidden="1" customHeight="1">
      <c r="I140" s="136"/>
      <c r="J140" s="136"/>
    </row>
    <row r="141" spans="1:10">
      <c r="I141" s="136"/>
      <c r="J141" s="136"/>
    </row>
    <row r="142" spans="1:10">
      <c r="A142" s="32" t="s">
        <v>108057</v>
      </c>
      <c r="B142" s="32" t="s">
        <v>108062</v>
      </c>
      <c r="I142" s="136"/>
      <c r="J142" s="136"/>
    </row>
    <row r="143" spans="1:10">
      <c r="A143" s="32" t="s">
        <v>108058</v>
      </c>
      <c r="B143" s="32" t="s">
        <v>108106</v>
      </c>
      <c r="I143" s="136"/>
      <c r="J143" s="136"/>
    </row>
    <row r="144" spans="1:10">
      <c r="A144" s="216" t="s">
        <v>108059</v>
      </c>
      <c r="B144" s="32" t="s">
        <v>108060</v>
      </c>
    </row>
    <row r="145" spans="1:3">
      <c r="A145" s="216"/>
      <c r="B145" s="32" t="s">
        <v>108061</v>
      </c>
    </row>
    <row r="147" spans="1:3">
      <c r="A147" s="217" t="s">
        <v>108068</v>
      </c>
      <c r="B147" s="154" t="s">
        <v>108073</v>
      </c>
      <c r="C147" s="154" t="s">
        <v>108074</v>
      </c>
    </row>
    <row r="148" spans="1:3">
      <c r="A148" s="217"/>
      <c r="B148" s="32" t="s">
        <v>108069</v>
      </c>
      <c r="C148" s="32" t="s">
        <v>108071</v>
      </c>
    </row>
    <row r="149" spans="1:3">
      <c r="A149" s="217"/>
      <c r="B149" s="32" t="s">
        <v>108070</v>
      </c>
      <c r="C149" s="32" t="s">
        <v>108072</v>
      </c>
    </row>
    <row r="150" spans="1:3">
      <c r="A150" s="217"/>
      <c r="B150" s="32" t="s">
        <v>108075</v>
      </c>
      <c r="C150" s="32" t="s">
        <v>108076</v>
      </c>
    </row>
    <row r="151" spans="1:3">
      <c r="A151" s="217"/>
      <c r="B151" s="32" t="s">
        <v>108081</v>
      </c>
      <c r="C151" s="32" t="s">
        <v>108085</v>
      </c>
    </row>
    <row r="152" spans="1:3">
      <c r="A152" s="217"/>
      <c r="B152" s="32" t="s">
        <v>108082</v>
      </c>
      <c r="C152" s="32" t="s">
        <v>108079</v>
      </c>
    </row>
    <row r="153" spans="1:3">
      <c r="A153" s="217"/>
      <c r="B153" s="32" t="s">
        <v>108083</v>
      </c>
      <c r="C153" s="32" t="s">
        <v>108084</v>
      </c>
    </row>
    <row r="154" spans="1:3">
      <c r="A154" s="217"/>
      <c r="B154" s="155" t="s">
        <v>108088</v>
      </c>
      <c r="C154" s="155" t="s">
        <v>108071</v>
      </c>
    </row>
    <row r="155" spans="1:3">
      <c r="A155" s="217"/>
      <c r="B155" s="32" t="s">
        <v>108089</v>
      </c>
      <c r="C155" s="32" t="s">
        <v>108079</v>
      </c>
    </row>
    <row r="156" spans="1:3">
      <c r="A156" s="217"/>
      <c r="B156" s="32" t="s">
        <v>108090</v>
      </c>
      <c r="C156" s="32" t="s">
        <v>108084</v>
      </c>
    </row>
    <row r="157" spans="1:3">
      <c r="A157" s="217"/>
      <c r="B157" s="32" t="s">
        <v>108093</v>
      </c>
      <c r="C157" s="32" t="s">
        <v>108084</v>
      </c>
    </row>
    <row r="158" spans="1:3">
      <c r="A158" s="217"/>
      <c r="B158" s="32" t="s">
        <v>108094</v>
      </c>
      <c r="C158" s="32" t="s">
        <v>108084</v>
      </c>
    </row>
    <row r="159" spans="1:3">
      <c r="A159" s="217"/>
      <c r="B159" s="32" t="s">
        <v>108100</v>
      </c>
      <c r="C159" s="32" t="s">
        <v>108101</v>
      </c>
    </row>
    <row r="160" spans="1:3">
      <c r="A160" s="217"/>
      <c r="B160" s="32" t="s">
        <v>108102</v>
      </c>
      <c r="C160" s="32" t="s">
        <v>108084</v>
      </c>
    </row>
    <row r="161" spans="1:3">
      <c r="A161" s="217"/>
      <c r="B161" s="32" t="s">
        <v>108103</v>
      </c>
      <c r="C161" s="32" t="s">
        <v>108101</v>
      </c>
    </row>
    <row r="162" spans="1:3">
      <c r="A162" s="217"/>
      <c r="B162" s="32" t="s">
        <v>108104</v>
      </c>
      <c r="C162" s="32" t="s">
        <v>108084</v>
      </c>
    </row>
    <row r="163" spans="1:3">
      <c r="A163" s="217"/>
      <c r="B163" s="32" t="s">
        <v>108105</v>
      </c>
      <c r="C163" s="32" t="s">
        <v>108076</v>
      </c>
    </row>
    <row r="164" spans="1:3">
      <c r="A164" s="217"/>
      <c r="B164" s="32" t="s">
        <v>108119</v>
      </c>
      <c r="C164" s="32" t="s">
        <v>108116</v>
      </c>
    </row>
    <row r="165" spans="1:3">
      <c r="A165" s="217"/>
      <c r="B165" s="32" t="s">
        <v>108125</v>
      </c>
      <c r="C165" s="32" t="s">
        <v>108120</v>
      </c>
    </row>
    <row r="166" spans="1:3">
      <c r="A166" s="217"/>
      <c r="B166" s="32" t="s">
        <v>108127</v>
      </c>
      <c r="C166" s="32" t="s">
        <v>108071</v>
      </c>
    </row>
  </sheetData>
  <autoFilter ref="A4:Q131"/>
  <mergeCells count="3">
    <mergeCell ref="A1:Q3"/>
    <mergeCell ref="A144:A145"/>
    <mergeCell ref="A147:A166"/>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3" r:id="rId9"/>
    <hyperlink ref="Q70" r:id="rId10"/>
    <hyperlink ref="Q71" r:id="rId11"/>
    <hyperlink ref="Q79" r:id="rId12"/>
    <hyperlink ref="Q80" r:id="rId13"/>
    <hyperlink ref="Q81" r:id="rId14"/>
    <hyperlink ref="Q74" r:id="rId15"/>
    <hyperlink ref="Q83:Q95" r:id="rId16" display="spsilva@auditoria.gov.co"/>
    <hyperlink ref="Q99:Q103"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6" r:id="rId70"/>
    <hyperlink ref="Q97" r:id="rId71"/>
    <hyperlink ref="Q98" r:id="rId72"/>
    <hyperlink ref="Q75" r:id="rId73"/>
    <hyperlink ref="Q124" r:id="rId74"/>
    <hyperlink ref="O51" r:id="rId75" display="afgiraldo@auditoria.gov.co"/>
    <hyperlink ref="Q51" r:id="rId76"/>
    <hyperlink ref="O28" r:id="rId77" display="afgiraldo@auditoria.gov.co"/>
    <hyperlink ref="Q28" r:id="rId78"/>
    <hyperlink ref="O47" r:id="rId79" display="afgiraldo@auditoria.gov.co"/>
    <hyperlink ref="Q47" r:id="rId80"/>
    <hyperlink ref="Q125" r:id="rId81"/>
    <hyperlink ref="Q19" r:id="rId82"/>
    <hyperlink ref="Q104" r:id="rId83"/>
    <hyperlink ref="Q105" r:id="rId84"/>
    <hyperlink ref="Q106" r:id="rId85"/>
    <hyperlink ref="Q107" r:id="rId86"/>
    <hyperlink ref="Q72" r:id="rId87"/>
    <hyperlink ref="Q126" r:id="rId88"/>
    <hyperlink ref="Q127" r:id="rId89"/>
    <hyperlink ref="Q82" r:id="rId90"/>
  </hyperlinks>
  <pageMargins left="0.75" right="0.75" top="1" bottom="1" header="0.5" footer="0.5"/>
  <pageSetup orientation="portrait" r:id="rId9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1" workbookViewId="0">
      <selection activeCell="K4" sqref="K4"/>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2021-08-03T13:28:43Z</dcterms:modified>
</cp:coreProperties>
</file>