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ditoriagovco-my.sharepoint.com/personal/jgleon_auditoria_gov_co/Documents/Documentos/Jessica/AGR/FINANCIERA/OPERACIONES RECIPROCAS/PAGINA WEB/"/>
    </mc:Choice>
  </mc:AlternateContent>
  <xr:revisionPtr revIDLastSave="1" documentId="8_{0593BA5F-6F09-4D37-B9C6-AE1E201538AB}" xr6:coauthVersionLast="47" xr6:coauthVersionMax="47" xr10:uidLastSave="{488039AC-F49C-41CC-81DA-73CF09C7FC44}"/>
  <bookViews>
    <workbookView xWindow="-120" yWindow="-120" windowWidth="29040" windowHeight="15840" xr2:uid="{00000000-000D-0000-FFFF-FFFF00000000}"/>
  </bookViews>
  <sheets>
    <sheet name="RPTNCT254_ConsultaReciprocasPro" sheetId="1" r:id="rId1"/>
  </sheets>
  <externalReferences>
    <externalReference r:id="rId2"/>
  </externalReferences>
  <definedNames>
    <definedName name="_xlnm._FilterDatabase" localSheetId="0" hidden="1">RPTNCT254_ConsultaReciprocasPro!$A$9:$I$43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0" i="1"/>
</calcChain>
</file>

<file path=xl/sharedStrings.xml><?xml version="1.0" encoding="utf-8"?>
<sst xmlns="http://schemas.openxmlformats.org/spreadsheetml/2006/main" count="154" uniqueCount="117">
  <si>
    <t>080200000</t>
  </si>
  <si>
    <t>Código de Consolidación</t>
  </si>
  <si>
    <t>AUDITORIA GENERAL DE LA REPUBLICA</t>
  </si>
  <si>
    <t>Código Contable</t>
  </si>
  <si>
    <t>Nombre Cuenta Contable</t>
  </si>
  <si>
    <t>Nit</t>
  </si>
  <si>
    <t>Código de Consolidación (ECP)</t>
  </si>
  <si>
    <t>Nombre de la Entidad Contable Pública</t>
  </si>
  <si>
    <t>041100000</t>
  </si>
  <si>
    <t>POSITIVA COMPAÑIA DE SEGUROS S. A.</t>
  </si>
  <si>
    <t>011300000</t>
  </si>
  <si>
    <t>MINISTERIO DE EDUCACION NACIONAL</t>
  </si>
  <si>
    <t>210176001</t>
  </si>
  <si>
    <t>SANTIAGO DE CALI DISTRITO ESPECIAL, DEPORTIVO, CULTURAL, TURISTICO, EMPRESARIAL Y DE SERVICIOS</t>
  </si>
  <si>
    <t>210111001</t>
  </si>
  <si>
    <t>BOGOTA DISTRITO CAPITAL</t>
  </si>
  <si>
    <t>022000000</t>
  </si>
  <si>
    <t>ESCUELA SUPERIOR DE ADMINISTRACION PUBLICA</t>
  </si>
  <si>
    <t>023900000</t>
  </si>
  <si>
    <t>INSTITUTO COLOMBIANO DE BIENESTAR FAMILIAR</t>
  </si>
  <si>
    <t>026800000</t>
  </si>
  <si>
    <t>SERVICIO NACIONAL DE APRENDIZAJE</t>
  </si>
  <si>
    <t>234011001</t>
  </si>
  <si>
    <t>037400000</t>
  </si>
  <si>
    <t>CENTRALES ELECTRICAS DEL NORTE DE SANTANDER S.A. EMPRESA DE SERVICIOS PUBLICOS</t>
  </si>
  <si>
    <t>923272394</t>
  </si>
  <si>
    <t>TESORO NACIONAL</t>
  </si>
  <si>
    <t>910300000</t>
  </si>
  <si>
    <t>DIAN - RECAUDADOR</t>
  </si>
  <si>
    <t>234111001</t>
  </si>
  <si>
    <t>038900000</t>
  </si>
  <si>
    <t>038750000</t>
  </si>
  <si>
    <t>237450001</t>
  </si>
  <si>
    <t>EMPRESA DE ACUEDUCTO Y ALCANTARILLADO DE VILLAVICENCIO E.S.P.</t>
  </si>
  <si>
    <t>231276001</t>
  </si>
  <si>
    <t>230105001</t>
  </si>
  <si>
    <t>038541000</t>
  </si>
  <si>
    <t>ELECTRIFICADORA DEL HUILA S.A. E.S.P.</t>
  </si>
  <si>
    <t>235641001</t>
  </si>
  <si>
    <t>044200000</t>
  </si>
  <si>
    <t>FINANCIERA DE DESARROLLO TERRITORIAL S. A. - FINDETER -</t>
  </si>
  <si>
    <t>923269422</t>
  </si>
  <si>
    <t>041800000</t>
  </si>
  <si>
    <t>210105001</t>
  </si>
  <si>
    <t>DISTRITO ESPECIAL DE CIENCIA TECNOLOGIA E INNOVACION DE MEDELLIN</t>
  </si>
  <si>
    <t>210141001</t>
  </si>
  <si>
    <t>MUNICIPIO DE NEIVA</t>
  </si>
  <si>
    <t>210168001</t>
  </si>
  <si>
    <t>MUNICIPIO DE BUCARAMANGA</t>
  </si>
  <si>
    <t>210108001</t>
  </si>
  <si>
    <t>DISTRITO ESPECIAL INDUSTRIAL Y PORTUARIO DE BARRANQUILLA</t>
  </si>
  <si>
    <t>1.3.84.26</t>
  </si>
  <si>
    <t>2.4.90.34</t>
  </si>
  <si>
    <t>2.4.90.50</t>
  </si>
  <si>
    <t>4.7.05.08</t>
  </si>
  <si>
    <t>4.7.05.10</t>
  </si>
  <si>
    <t>4.7.22.01</t>
  </si>
  <si>
    <t>5.1.04.01</t>
  </si>
  <si>
    <t>5.1.04.02</t>
  </si>
  <si>
    <t>5.1.04.03</t>
  </si>
  <si>
    <t>5.1.04.04</t>
  </si>
  <si>
    <t>5.1.11.17</t>
  </si>
  <si>
    <t>5.1.11.18</t>
  </si>
  <si>
    <t>5.1.11.23</t>
  </si>
  <si>
    <t>5.1.11.25</t>
  </si>
  <si>
    <t>5.1.20.01</t>
  </si>
  <si>
    <t>5.1.20.11</t>
  </si>
  <si>
    <t>5.7.20.80</t>
  </si>
  <si>
    <t>Fuente: SIIF Nación II</t>
  </si>
  <si>
    <t>Formulario: CGN2015_002_OPERACIONES_RECIPROCAS_CONVERGENCIA</t>
  </si>
  <si>
    <t xml:space="preserve">VALOR
CORRIENTE </t>
  </si>
  <si>
    <t xml:space="preserve">VALOR
NO CORRIENTE
</t>
  </si>
  <si>
    <t>Entidad</t>
  </si>
  <si>
    <t>Categoria</t>
  </si>
  <si>
    <t>INFORMACIÓN CONTABLE PUBLICA - CONVERGENCIA</t>
  </si>
  <si>
    <t xml:space="preserve">Periodo </t>
  </si>
  <si>
    <t>4.8.02.01</t>
  </si>
  <si>
    <t>041500000</t>
  </si>
  <si>
    <t>Intereses sobre depósitos en instituciones financieras</t>
  </si>
  <si>
    <t>860011153</t>
  </si>
  <si>
    <t>899999001</t>
  </si>
  <si>
    <t>899999054</t>
  </si>
  <si>
    <t>899999239</t>
  </si>
  <si>
    <t>899999034</t>
  </si>
  <si>
    <t>13-01-01-DT</t>
  </si>
  <si>
    <t>13-01-13</t>
  </si>
  <si>
    <t>899999035</t>
  </si>
  <si>
    <t>899999115</t>
  </si>
  <si>
    <t>899999094</t>
  </si>
  <si>
    <t>890201230</t>
  </si>
  <si>
    <t>892002210</t>
  </si>
  <si>
    <t>892000265</t>
  </si>
  <si>
    <t>890399003</t>
  </si>
  <si>
    <t>890500514</t>
  </si>
  <si>
    <t>890904996</t>
  </si>
  <si>
    <t>891180001</t>
  </si>
  <si>
    <t>891180010</t>
  </si>
  <si>
    <t>800096329</t>
  </si>
  <si>
    <t>900062917</t>
  </si>
  <si>
    <t>860002400</t>
  </si>
  <si>
    <t>890399011</t>
  </si>
  <si>
    <t>890905211</t>
  </si>
  <si>
    <t>891180009</t>
  </si>
  <si>
    <t>890201222</t>
  </si>
  <si>
    <t>890102018</t>
  </si>
  <si>
    <t>899999061</t>
  </si>
  <si>
    <t>INSTITUTO COLOMBIANO DE CREDITO EDUCATIVO Y ESTUDIOS TECNICOS EN EL EXTERIOR MARIANO OSPINA PEREZ ICETEX</t>
  </si>
  <si>
    <t>ELECTRIFICADORA DEL META S. A. E.S.P.</t>
  </si>
  <si>
    <t>ELECTRIFICADORA SANTANDER S.A. E.S.P.</t>
  </si>
  <si>
    <t>EMPRESAS PUBLICAS DE MEDELLÍN E.S.P.</t>
  </si>
  <si>
    <t>EMPRESAS MUNICIPALES DE CALI E.I.C.E E.S.P.</t>
  </si>
  <si>
    <t>EMPRESA DE ACUEDUCTO Y ALCANTARILLADO DE BOGOTA  E.S.P.</t>
  </si>
  <si>
    <t>EMPRESA DE TELECOMUNICACIONES DE BOGOTA
S.A. E.S.P.</t>
  </si>
  <si>
    <t>EMPRESAS PÚBLICAS MUNICIPALES DE NEIVA E.S.P.</t>
  </si>
  <si>
    <t>SERVICIOS POSTALES NACIONALES S.A.</t>
  </si>
  <si>
    <t>LA PREVISORA S. A. (COMPA-IA DE SEGUROS GENERALES)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</si>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</sst>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"/>
    </font>
    <font>
      <sz val="10"/>
      <color rgb="FF000000"/>
      <name val="Arial "/>
    </font>
    <font>
      <b/>
      <sz val="10"/>
      <color rgb="FF000000"/>
      <name val="Arial "/>
    </font>
    <font>
      <b/>
      <sz val="10"/>
      <name val="Arial "/>
    </font>
    <font>
      <b/>
      <sz val="10"/>
      <color theme="0"/>
      <name val="Arial 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readingOrder="1"/>
    </xf>
    <xf numFmtId="14" fontId="3" fillId="0" borderId="0" xfId="0" applyNumberFormat="1" applyFont="1" applyAlignment="1">
      <alignment horizontal="left" vertical="top" wrapText="1" readingOrder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43" fontId="3" fillId="0" borderId="1" xfId="1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43" fontId="3" fillId="0" borderId="0" xfId="1" applyFont="1" applyBorder="1" applyAlignment="1">
      <alignment horizontal="left" vertical="center" wrapText="1" readingOrder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14" fontId="3" fillId="0" borderId="0" xfId="0" applyNumberFormat="1" applyFont="1" applyAlignment="1">
      <alignment vertical="top" readingOrder="1"/>
    </xf>
    <xf numFmtId="0" fontId="4" fillId="0" borderId="0" xfId="0" applyFont="1" applyAlignment="1">
      <alignment horizontal="left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leon\Documentos\Jessica\AGR\FINANCIERA\OPERACIONES%20RECIPROCAS\PAGINA%20WEB\Operaciones%20Reciprocas%20Abril%202023.xlsx" TargetMode="External"/><Relationship Id="rId1" Type="http://schemas.openxmlformats.org/officeDocument/2006/relationships/externalLinkPath" Target="Operaciones%20Reciproca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PTNCT254_ConsultaReciprocasPro"/>
    </sheetNames>
    <sheetDataSet>
      <sheetData sheetId="0">
        <row r="12">
          <cell r="B12" t="str">
            <v>1.3.84.26</v>
          </cell>
          <cell r="C12" t="str">
            <v xml:space="preserve">Pago por cuenta de terceros </v>
          </cell>
        </row>
        <row r="13">
          <cell r="B13" t="str">
            <v>2.4.90.34</v>
          </cell>
          <cell r="C13" t="str">
            <v>Aportes a escuelas industriales e institutos técnicos</v>
          </cell>
        </row>
        <row r="14">
          <cell r="B14" t="str">
            <v>2.4.90.50</v>
          </cell>
          <cell r="C14" t="str">
            <v>Aportes al icbf</v>
          </cell>
        </row>
        <row r="15">
          <cell r="B15" t="str">
            <v>2.4.90.50</v>
          </cell>
          <cell r="C15" t="str">
            <v>Aportes al icbf</v>
          </cell>
        </row>
        <row r="16">
          <cell r="B16" t="str">
            <v>4.7.05.08</v>
          </cell>
          <cell r="C16" t="str">
            <v>Funcionamiento</v>
          </cell>
        </row>
        <row r="17">
          <cell r="B17" t="str">
            <v>4.7.05.10</v>
          </cell>
          <cell r="C17" t="str">
            <v>Inversión</v>
          </cell>
        </row>
        <row r="18">
          <cell r="B18" t="str">
            <v>4.7.22.01</v>
          </cell>
          <cell r="C18" t="str">
            <v>Cruce de cuentas</v>
          </cell>
        </row>
        <row r="19">
          <cell r="B19" t="str">
            <v>5.1.04.01</v>
          </cell>
          <cell r="C19" t="str">
            <v>Aportes al icbf</v>
          </cell>
        </row>
        <row r="20">
          <cell r="B20" t="str">
            <v>5.1.04.02</v>
          </cell>
          <cell r="C20" t="str">
            <v>Aportes al sena</v>
          </cell>
        </row>
        <row r="21">
          <cell r="B21" t="str">
            <v>5.1.04.03</v>
          </cell>
          <cell r="C21" t="str">
            <v>Aportes a la esap</v>
          </cell>
        </row>
        <row r="22">
          <cell r="B22" t="str">
            <v>5.1.04.04</v>
          </cell>
          <cell r="C22" t="str">
            <v>Aportes a escuelas industriales e institutos técnicos</v>
          </cell>
        </row>
        <row r="23">
          <cell r="B23" t="str">
            <v>5.1.11.17</v>
          </cell>
          <cell r="C23" t="str">
            <v>Servicios públicos</v>
          </cell>
        </row>
        <row r="24">
          <cell r="B24" t="str">
            <v>5.1.11.17</v>
          </cell>
          <cell r="C24" t="str">
            <v>Servicios públicos</v>
          </cell>
        </row>
        <row r="25">
          <cell r="B25" t="str">
            <v>5.1.11.17</v>
          </cell>
          <cell r="C25" t="str">
            <v>Servicios públicos</v>
          </cell>
        </row>
        <row r="26">
          <cell r="B26" t="str">
            <v>5.1.11.17</v>
          </cell>
          <cell r="C26" t="str">
            <v>Servicios públicos</v>
          </cell>
        </row>
        <row r="27">
          <cell r="B27" t="str">
            <v>5.1.11.17</v>
          </cell>
          <cell r="C27" t="str">
            <v>Servicios públicos</v>
          </cell>
        </row>
        <row r="28">
          <cell r="B28" t="str">
            <v>5.1.11.17</v>
          </cell>
          <cell r="C28" t="str">
            <v>Servicios públicos</v>
          </cell>
        </row>
        <row r="29">
          <cell r="B29" t="str">
            <v>5.1.11.17</v>
          </cell>
          <cell r="C29" t="str">
            <v>Servicios públicos</v>
          </cell>
        </row>
        <row r="30">
          <cell r="B30" t="str">
            <v>5.1.11.17</v>
          </cell>
          <cell r="C30" t="str">
            <v>Servicios públicos</v>
          </cell>
        </row>
        <row r="31">
          <cell r="B31" t="str">
            <v>5.1.11.17</v>
          </cell>
          <cell r="C31" t="str">
            <v>Servicios públicos</v>
          </cell>
        </row>
        <row r="32">
          <cell r="B32" t="str">
            <v>5.1.11.17</v>
          </cell>
          <cell r="C32" t="str">
            <v>Servicios públicos</v>
          </cell>
        </row>
        <row r="33">
          <cell r="B33" t="str">
            <v>5.1.11.18</v>
          </cell>
          <cell r="C33" t="str">
            <v>Arrendamiento operativo</v>
          </cell>
        </row>
        <row r="34">
          <cell r="B34" t="str">
            <v>5.1.11.18</v>
          </cell>
          <cell r="C34" t="str">
            <v>Arrendamiento operativo</v>
          </cell>
        </row>
        <row r="35">
          <cell r="B35" t="str">
            <v>5.1.11.23</v>
          </cell>
          <cell r="C35" t="str">
            <v>Comunicaciones y transporte</v>
          </cell>
        </row>
        <row r="36">
          <cell r="B36" t="str">
            <v>5.1.11.25</v>
          </cell>
          <cell r="C36" t="str">
            <v>Seguros generales</v>
          </cell>
        </row>
        <row r="37">
          <cell r="B37" t="str">
            <v>5.1.20.01</v>
          </cell>
          <cell r="C37" t="str">
            <v>Impuesto predial unificado</v>
          </cell>
        </row>
        <row r="38">
          <cell r="B38" t="str">
            <v>5.1.20.01</v>
          </cell>
          <cell r="C38" t="str">
            <v>Impuesto predial unificado</v>
          </cell>
        </row>
        <row r="39">
          <cell r="B39" t="str">
            <v>5.1.20.01</v>
          </cell>
          <cell r="C39" t="str">
            <v>Impuesto predial unificado</v>
          </cell>
        </row>
        <row r="40">
          <cell r="B40" t="str">
            <v>5.1.20.01</v>
          </cell>
          <cell r="C40" t="str">
            <v>Impuesto predial unificado</v>
          </cell>
        </row>
        <row r="41">
          <cell r="B41" t="str">
            <v>5.1.20.01</v>
          </cell>
          <cell r="C41" t="str">
            <v>Impuesto predial unificado</v>
          </cell>
        </row>
        <row r="42">
          <cell r="B42" t="str">
            <v>5.1.20.11</v>
          </cell>
          <cell r="C42" t="str">
            <v>Impuesto sobre vehículos automotores</v>
          </cell>
        </row>
        <row r="43">
          <cell r="B43" t="str">
            <v>5.7.20.80</v>
          </cell>
          <cell r="C43" t="str">
            <v>Recaudos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6"/>
  <sheetViews>
    <sheetView showGridLines="0" tabSelected="1" topLeftCell="A29" workbookViewId="0">
      <selection activeCell="C46" sqref="C46"/>
    </sheetView>
  </sheetViews>
  <sheetFormatPr baseColWidth="10" defaultRowHeight="12.75"/>
  <cols>
    <col min="1" max="1" width="3.42578125" style="1" customWidth="1"/>
    <col min="2" max="2" width="10.85546875" style="1" customWidth="1"/>
    <col min="3" max="3" width="45.140625" style="1" bestFit="1" customWidth="1"/>
    <col min="4" max="4" width="14.42578125" style="1" customWidth="1"/>
    <col min="5" max="5" width="14.5703125" style="1" customWidth="1"/>
    <col min="6" max="6" width="68.42578125" style="1" customWidth="1"/>
    <col min="7" max="7" width="14.85546875" style="1" bestFit="1" customWidth="1"/>
    <col min="8" max="8" width="21.85546875" style="1" customWidth="1"/>
    <col min="9" max="9" width="16.5703125" style="1" bestFit="1" customWidth="1"/>
    <col min="10" max="16384" width="11.42578125" style="1"/>
  </cols>
  <sheetData>
    <row r="1" spans="2:8" ht="10.9" customHeight="1"/>
    <row r="2" spans="2:8">
      <c r="E2" s="2"/>
    </row>
    <row r="3" spans="2:8">
      <c r="B3" s="15" t="s">
        <v>1</v>
      </c>
      <c r="C3" s="15"/>
      <c r="D3" s="2" t="s">
        <v>0</v>
      </c>
      <c r="E3" s="2"/>
    </row>
    <row r="4" spans="2:8">
      <c r="B4" s="15" t="s">
        <v>72</v>
      </c>
      <c r="C4" s="15"/>
      <c r="D4" s="3" t="s">
        <v>2</v>
      </c>
    </row>
    <row r="5" spans="2:8">
      <c r="B5" s="15" t="s">
        <v>73</v>
      </c>
      <c r="C5" s="15"/>
      <c r="D5" s="14" t="s">
        <v>74</v>
      </c>
    </row>
    <row r="6" spans="2:8" ht="17.100000000000001" customHeight="1">
      <c r="B6" s="15" t="s">
        <v>75</v>
      </c>
      <c r="C6" s="15"/>
      <c r="D6" s="4" t="s">
        <v>116</v>
      </c>
    </row>
    <row r="7" spans="2:8" ht="8.25" customHeight="1"/>
    <row r="8" spans="2:8" ht="16.350000000000001" customHeight="1"/>
    <row r="9" spans="2:8" s="5" customFormat="1" ht="38.25">
      <c r="B9" s="12" t="s">
        <v>3</v>
      </c>
      <c r="C9" s="13" t="s">
        <v>4</v>
      </c>
      <c r="D9" s="13" t="s">
        <v>5</v>
      </c>
      <c r="E9" s="12" t="s">
        <v>6</v>
      </c>
      <c r="F9" s="12" t="s">
        <v>7</v>
      </c>
      <c r="G9" s="12" t="s">
        <v>70</v>
      </c>
      <c r="H9" s="12" t="s">
        <v>71</v>
      </c>
    </row>
    <row r="10" spans="2:8" s="5" customFormat="1">
      <c r="B10" s="6" t="s">
        <v>51</v>
      </c>
      <c r="C10" s="6" t="str">
        <f>+VLOOKUP(B10,[1]RPTNCT254_ConsultaReciprocasPro!$B$12:$C$43,2,0)</f>
        <v xml:space="preserve">Pago por cuenta de terceros </v>
      </c>
      <c r="D10" s="6" t="s">
        <v>79</v>
      </c>
      <c r="E10" s="7" t="s">
        <v>8</v>
      </c>
      <c r="F10" s="7" t="s">
        <v>9</v>
      </c>
      <c r="G10" s="8">
        <v>296727</v>
      </c>
      <c r="H10" s="8">
        <v>0</v>
      </c>
    </row>
    <row r="11" spans="2:8" s="5" customFormat="1" ht="24" customHeight="1">
      <c r="B11" s="6" t="s">
        <v>52</v>
      </c>
      <c r="C11" s="6" t="str">
        <f>+VLOOKUP(B11,[1]RPTNCT254_ConsultaReciprocasPro!$B$12:$C$43,2,0)</f>
        <v>Aportes a escuelas industriales e institutos técnicos</v>
      </c>
      <c r="D11" s="6" t="s">
        <v>80</v>
      </c>
      <c r="E11" s="7" t="s">
        <v>10</v>
      </c>
      <c r="F11" s="7" t="s">
        <v>11</v>
      </c>
      <c r="G11" s="8">
        <v>16268700</v>
      </c>
      <c r="H11" s="8">
        <v>0</v>
      </c>
    </row>
    <row r="12" spans="2:8" s="5" customFormat="1" ht="27" customHeight="1">
      <c r="B12" s="6" t="s">
        <v>52</v>
      </c>
      <c r="C12" s="6" t="str">
        <f>+VLOOKUP(B12,[1]RPTNCT254_ConsultaReciprocasPro!$B$12:$C$43,2,0)</f>
        <v>Aportes a escuelas industriales e institutos técnicos</v>
      </c>
      <c r="D12" s="6" t="s">
        <v>81</v>
      </c>
      <c r="E12" s="7" t="s">
        <v>16</v>
      </c>
      <c r="F12" s="7" t="s">
        <v>17</v>
      </c>
      <c r="G12" s="8">
        <v>8142100</v>
      </c>
      <c r="H12" s="8">
        <v>0</v>
      </c>
    </row>
    <row r="13" spans="2:8" s="5" customFormat="1" ht="28.5" customHeight="1">
      <c r="B13" s="6" t="s">
        <v>53</v>
      </c>
      <c r="C13" s="6" t="str">
        <f>+VLOOKUP(B13,[1]RPTNCT254_ConsultaReciprocasPro!$B$12:$C$43,2,0)</f>
        <v>Aportes al icbf</v>
      </c>
      <c r="D13" s="6" t="s">
        <v>82</v>
      </c>
      <c r="E13" s="7" t="s">
        <v>18</v>
      </c>
      <c r="F13" s="7" t="s">
        <v>19</v>
      </c>
      <c r="G13" s="8">
        <v>48785700</v>
      </c>
      <c r="H13" s="8">
        <v>0</v>
      </c>
    </row>
    <row r="14" spans="2:8" s="5" customFormat="1" ht="15" customHeight="1">
      <c r="B14" s="6" t="s">
        <v>53</v>
      </c>
      <c r="C14" s="6" t="str">
        <f>+VLOOKUP(B14,[1]RPTNCT254_ConsultaReciprocasPro!$B$12:$C$43,2,0)</f>
        <v>Aportes al icbf</v>
      </c>
      <c r="D14" s="6" t="s">
        <v>83</v>
      </c>
      <c r="E14" s="7" t="s">
        <v>20</v>
      </c>
      <c r="F14" s="7" t="s">
        <v>21</v>
      </c>
      <c r="G14" s="8">
        <v>8142100</v>
      </c>
      <c r="H14" s="8">
        <v>8142100</v>
      </c>
    </row>
    <row r="15" spans="2:8" s="5" customFormat="1" ht="15.75" customHeight="1">
      <c r="B15" s="6" t="s">
        <v>54</v>
      </c>
      <c r="C15" s="6" t="str">
        <f>+VLOOKUP(B15,[1]RPTNCT254_ConsultaReciprocasPro!$B$12:$C$43,2,0)</f>
        <v>Funcionamiento</v>
      </c>
      <c r="D15" s="6" t="s">
        <v>84</v>
      </c>
      <c r="E15" s="7" t="s">
        <v>25</v>
      </c>
      <c r="F15" s="7" t="s">
        <v>26</v>
      </c>
      <c r="G15" s="8">
        <v>0</v>
      </c>
      <c r="H15" s="8">
        <v>13089608290.120001</v>
      </c>
    </row>
    <row r="16" spans="2:8" s="5" customFormat="1" ht="17.25" customHeight="1">
      <c r="B16" s="6" t="s">
        <v>55</v>
      </c>
      <c r="C16" s="6" t="str">
        <f>+VLOOKUP(B16,[1]RPTNCT254_ConsultaReciprocasPro!$B$12:$C$43,2,0)</f>
        <v>Inversión</v>
      </c>
      <c r="D16" s="6" t="s">
        <v>84</v>
      </c>
      <c r="E16" s="7" t="s">
        <v>25</v>
      </c>
      <c r="F16" s="7" t="s">
        <v>26</v>
      </c>
      <c r="G16" s="8">
        <v>0</v>
      </c>
      <c r="H16" s="8">
        <v>1806018854.6400001</v>
      </c>
    </row>
    <row r="17" spans="2:8" s="5" customFormat="1" ht="15.75" customHeight="1">
      <c r="B17" s="6" t="s">
        <v>56</v>
      </c>
      <c r="C17" s="6" t="str">
        <f>+VLOOKUP(B17,[1]RPTNCT254_ConsultaReciprocasPro!$B$12:$C$43,2,0)</f>
        <v>Cruce de cuentas</v>
      </c>
      <c r="D17" s="6" t="s">
        <v>85</v>
      </c>
      <c r="E17" s="7" t="s">
        <v>27</v>
      </c>
      <c r="F17" s="7" t="s">
        <v>28</v>
      </c>
      <c r="G17" s="8">
        <v>0</v>
      </c>
      <c r="H17" s="8">
        <v>324048000</v>
      </c>
    </row>
    <row r="18" spans="2:8" s="5" customFormat="1" ht="27" customHeight="1">
      <c r="B18" s="6" t="s">
        <v>76</v>
      </c>
      <c r="C18" s="6" t="s">
        <v>78</v>
      </c>
      <c r="D18" s="6" t="s">
        <v>86</v>
      </c>
      <c r="E18" s="7" t="s">
        <v>77</v>
      </c>
      <c r="F18" s="7" t="s">
        <v>106</v>
      </c>
      <c r="G18" s="8">
        <v>0</v>
      </c>
      <c r="H18" s="8">
        <v>289754.33</v>
      </c>
    </row>
    <row r="19" spans="2:8" s="5" customFormat="1" ht="20.25" customHeight="1">
      <c r="B19" s="6" t="s">
        <v>57</v>
      </c>
      <c r="C19" s="6" t="str">
        <f>+VLOOKUP(B19,[1]RPTNCT254_ConsultaReciprocasPro!$B$12:$C$43,2,0)</f>
        <v>Aportes al icbf</v>
      </c>
      <c r="D19" s="6" t="s">
        <v>82</v>
      </c>
      <c r="E19" s="7" t="s">
        <v>18</v>
      </c>
      <c r="F19" s="7" t="s">
        <v>19</v>
      </c>
      <c r="G19" s="8">
        <v>0</v>
      </c>
      <c r="H19" s="8">
        <v>224866600</v>
      </c>
    </row>
    <row r="20" spans="2:8" s="5" customFormat="1" ht="31.5" customHeight="1">
      <c r="B20" s="6" t="s">
        <v>58</v>
      </c>
      <c r="C20" s="6" t="str">
        <f>+VLOOKUP(B20,[1]RPTNCT254_ConsultaReciprocasPro!$B$12:$C$43,2,0)</f>
        <v>Aportes al sena</v>
      </c>
      <c r="D20" s="6" t="s">
        <v>83</v>
      </c>
      <c r="E20" s="7" t="s">
        <v>20</v>
      </c>
      <c r="F20" s="7" t="s">
        <v>21</v>
      </c>
      <c r="G20" s="8">
        <v>0</v>
      </c>
      <c r="H20" s="8">
        <v>37533900</v>
      </c>
    </row>
    <row r="21" spans="2:8" s="5" customFormat="1" ht="26.25" customHeight="1">
      <c r="B21" s="6" t="s">
        <v>59</v>
      </c>
      <c r="C21" s="6" t="str">
        <f>+VLOOKUP(B21,[1]RPTNCT254_ConsultaReciprocasPro!$B$12:$C$43,2,0)</f>
        <v>Aportes a la esap</v>
      </c>
      <c r="D21" s="6" t="s">
        <v>81</v>
      </c>
      <c r="E21" s="7" t="s">
        <v>16</v>
      </c>
      <c r="F21" s="7" t="s">
        <v>17</v>
      </c>
      <c r="G21" s="8">
        <v>0</v>
      </c>
      <c r="H21" s="8">
        <v>37533900</v>
      </c>
    </row>
    <row r="22" spans="2:8" s="5" customFormat="1">
      <c r="B22" s="6" t="s">
        <v>60</v>
      </c>
      <c r="C22" s="6" t="str">
        <f>+VLOOKUP(B22,[1]RPTNCT254_ConsultaReciprocasPro!$B$12:$C$43,2,0)</f>
        <v>Aportes a escuelas industriales e institutos técnicos</v>
      </c>
      <c r="D22" s="6" t="s">
        <v>80</v>
      </c>
      <c r="E22" s="7" t="s">
        <v>10</v>
      </c>
      <c r="F22" s="7" t="s">
        <v>11</v>
      </c>
      <c r="G22" s="8">
        <v>0</v>
      </c>
      <c r="H22" s="8">
        <v>74987500</v>
      </c>
    </row>
    <row r="23" spans="2:8" s="5" customFormat="1" ht="25.5">
      <c r="B23" s="6" t="s">
        <v>61</v>
      </c>
      <c r="C23" s="6" t="str">
        <f>+VLOOKUP(B23,[1]RPTNCT254_ConsultaReciprocasPro!$B$12:$C$43,2,0)</f>
        <v>Servicios públicos</v>
      </c>
      <c r="D23" s="6" t="s">
        <v>87</v>
      </c>
      <c r="E23" s="7" t="s">
        <v>29</v>
      </c>
      <c r="F23" s="7" t="s">
        <v>112</v>
      </c>
      <c r="G23" s="8">
        <v>0</v>
      </c>
      <c r="H23" s="8">
        <v>2431202</v>
      </c>
    </row>
    <row r="24" spans="2:8" s="5" customFormat="1" ht="14.25" customHeight="1">
      <c r="B24" s="6" t="s">
        <v>61</v>
      </c>
      <c r="C24" s="6" t="str">
        <f>+VLOOKUP(B24,[1]RPTNCT254_ConsultaReciprocasPro!$B$12:$C$43,2,0)</f>
        <v>Servicios públicos</v>
      </c>
      <c r="D24" s="6" t="s">
        <v>88</v>
      </c>
      <c r="E24" s="7" t="s">
        <v>22</v>
      </c>
      <c r="F24" s="7" t="s">
        <v>111</v>
      </c>
      <c r="G24" s="8">
        <v>0</v>
      </c>
      <c r="H24" s="8">
        <v>6460220</v>
      </c>
    </row>
    <row r="25" spans="2:8" s="5" customFormat="1" ht="17.25" customHeight="1">
      <c r="B25" s="6" t="s">
        <v>61</v>
      </c>
      <c r="C25" s="6" t="str">
        <f>+VLOOKUP(B25,[1]RPTNCT254_ConsultaReciprocasPro!$B$12:$C$43,2,0)</f>
        <v>Servicios públicos</v>
      </c>
      <c r="D25" s="6" t="s">
        <v>89</v>
      </c>
      <c r="E25" s="7" t="s">
        <v>30</v>
      </c>
      <c r="F25" s="7" t="s">
        <v>108</v>
      </c>
      <c r="G25" s="8">
        <v>0</v>
      </c>
      <c r="H25" s="8">
        <v>1441015</v>
      </c>
    </row>
    <row r="26" spans="2:8" s="5" customFormat="1" ht="24" customHeight="1">
      <c r="B26" s="6" t="s">
        <v>61</v>
      </c>
      <c r="C26" s="6" t="str">
        <f>+VLOOKUP(B26,[1]RPTNCT254_ConsultaReciprocasPro!$B$12:$C$43,2,0)</f>
        <v>Servicios públicos</v>
      </c>
      <c r="D26" s="6" t="s">
        <v>90</v>
      </c>
      <c r="E26" s="7" t="s">
        <v>31</v>
      </c>
      <c r="F26" s="7" t="s">
        <v>107</v>
      </c>
      <c r="G26" s="8">
        <v>0</v>
      </c>
      <c r="H26" s="8">
        <v>4128820</v>
      </c>
    </row>
    <row r="27" spans="2:8" s="5" customFormat="1" ht="17.25" customHeight="1">
      <c r="B27" s="6" t="s">
        <v>61</v>
      </c>
      <c r="C27" s="6" t="str">
        <f>+VLOOKUP(B27,[1]RPTNCT254_ConsultaReciprocasPro!$B$12:$C$43,2,0)</f>
        <v>Servicios públicos</v>
      </c>
      <c r="D27" s="6" t="s">
        <v>91</v>
      </c>
      <c r="E27" s="7" t="s">
        <v>32</v>
      </c>
      <c r="F27" s="7" t="s">
        <v>33</v>
      </c>
      <c r="G27" s="8">
        <v>0</v>
      </c>
      <c r="H27" s="8">
        <v>2298024</v>
      </c>
    </row>
    <row r="28" spans="2:8" s="5" customFormat="1" ht="24" customHeight="1">
      <c r="B28" s="6" t="s">
        <v>61</v>
      </c>
      <c r="C28" s="6" t="str">
        <f>+VLOOKUP(B28,[1]RPTNCT254_ConsultaReciprocasPro!$B$12:$C$43,2,0)</f>
        <v>Servicios públicos</v>
      </c>
      <c r="D28" s="6" t="s">
        <v>92</v>
      </c>
      <c r="E28" s="7" t="s">
        <v>34</v>
      </c>
      <c r="F28" s="7" t="s">
        <v>110</v>
      </c>
      <c r="G28" s="8">
        <v>0</v>
      </c>
      <c r="H28" s="8">
        <v>498948.75</v>
      </c>
    </row>
    <row r="29" spans="2:8" s="5" customFormat="1" ht="39.75" customHeight="1">
      <c r="B29" s="6" t="s">
        <v>61</v>
      </c>
      <c r="C29" s="6" t="str">
        <f>+VLOOKUP(B29,[1]RPTNCT254_ConsultaReciprocasPro!$B$12:$C$43,2,0)</f>
        <v>Servicios públicos</v>
      </c>
      <c r="D29" s="6" t="s">
        <v>93</v>
      </c>
      <c r="E29" s="7" t="s">
        <v>23</v>
      </c>
      <c r="F29" s="7" t="s">
        <v>24</v>
      </c>
      <c r="G29" s="8">
        <v>0</v>
      </c>
      <c r="H29" s="8">
        <v>1770800</v>
      </c>
    </row>
    <row r="30" spans="2:8" s="5" customFormat="1" ht="13.5" customHeight="1">
      <c r="B30" s="6" t="s">
        <v>61</v>
      </c>
      <c r="C30" s="6" t="str">
        <f>+VLOOKUP(B30,[1]RPTNCT254_ConsultaReciprocasPro!$B$12:$C$43,2,0)</f>
        <v>Servicios públicos</v>
      </c>
      <c r="D30" s="6" t="s">
        <v>94</v>
      </c>
      <c r="E30" s="7" t="s">
        <v>35</v>
      </c>
      <c r="F30" s="7" t="s">
        <v>109</v>
      </c>
      <c r="G30" s="8">
        <v>0</v>
      </c>
      <c r="H30" s="8">
        <v>17915640</v>
      </c>
    </row>
    <row r="31" spans="2:8" s="5" customFormat="1" ht="15" customHeight="1">
      <c r="B31" s="6" t="s">
        <v>61</v>
      </c>
      <c r="C31" s="6" t="str">
        <f>+VLOOKUP(B31,[1]RPTNCT254_ConsultaReciprocasPro!$B$12:$C$43,2,0)</f>
        <v>Servicios públicos</v>
      </c>
      <c r="D31" s="6" t="s">
        <v>95</v>
      </c>
      <c r="E31" s="7" t="s">
        <v>36</v>
      </c>
      <c r="F31" s="7" t="s">
        <v>37</v>
      </c>
      <c r="G31" s="8">
        <v>0</v>
      </c>
      <c r="H31" s="8">
        <v>353520</v>
      </c>
    </row>
    <row r="32" spans="2:8" s="5" customFormat="1" ht="25.5" customHeight="1">
      <c r="B32" s="6" t="s">
        <v>61</v>
      </c>
      <c r="C32" s="6" t="str">
        <f>+VLOOKUP(B32,[1]RPTNCT254_ConsultaReciprocasPro!$B$12:$C$43,2,0)</f>
        <v>Servicios públicos</v>
      </c>
      <c r="D32" s="6" t="s">
        <v>96</v>
      </c>
      <c r="E32" s="7" t="s">
        <v>38</v>
      </c>
      <c r="F32" s="7" t="s">
        <v>113</v>
      </c>
      <c r="G32" s="8">
        <v>0</v>
      </c>
      <c r="H32" s="8">
        <v>189190</v>
      </c>
    </row>
    <row r="33" spans="2:8" s="5" customFormat="1" ht="25.5" customHeight="1">
      <c r="B33" s="6" t="s">
        <v>62</v>
      </c>
      <c r="C33" s="6" t="str">
        <f>+VLOOKUP(B33,[1]RPTNCT254_ConsultaReciprocasPro!$B$12:$C$43,2,0)</f>
        <v>Arrendamiento operativo</v>
      </c>
      <c r="D33" s="6" t="s">
        <v>97</v>
      </c>
      <c r="E33" s="7" t="s">
        <v>39</v>
      </c>
      <c r="F33" s="7" t="s">
        <v>40</v>
      </c>
      <c r="G33" s="8">
        <v>0</v>
      </c>
      <c r="H33" s="8">
        <v>22330775</v>
      </c>
    </row>
    <row r="34" spans="2:8" s="5" customFormat="1" ht="18" customHeight="1">
      <c r="B34" s="6" t="s">
        <v>62</v>
      </c>
      <c r="C34" s="6" t="str">
        <f>+VLOOKUP(B34,[1]RPTNCT254_ConsultaReciprocasPro!$B$12:$C$43,2,0)</f>
        <v>Arrendamiento operativo</v>
      </c>
      <c r="D34" s="6" t="s">
        <v>98</v>
      </c>
      <c r="E34" s="7" t="s">
        <v>41</v>
      </c>
      <c r="F34" s="7" t="s">
        <v>114</v>
      </c>
      <c r="G34" s="8">
        <v>0</v>
      </c>
      <c r="H34" s="8">
        <v>7815217</v>
      </c>
    </row>
    <row r="35" spans="2:8" s="5" customFormat="1" ht="23.25" customHeight="1">
      <c r="B35" s="6" t="s">
        <v>63</v>
      </c>
      <c r="C35" s="6" t="str">
        <f>+VLOOKUP(B35,[1]RPTNCT254_ConsultaReciprocasPro!$B$12:$C$43,2,0)</f>
        <v>Comunicaciones y transporte</v>
      </c>
      <c r="D35" s="6" t="s">
        <v>98</v>
      </c>
      <c r="E35" s="7" t="s">
        <v>41</v>
      </c>
      <c r="F35" s="7" t="s">
        <v>114</v>
      </c>
      <c r="G35" s="8">
        <v>0</v>
      </c>
      <c r="H35" s="8">
        <v>1334420</v>
      </c>
    </row>
    <row r="36" spans="2:8" s="5" customFormat="1" ht="18" customHeight="1">
      <c r="B36" s="6" t="s">
        <v>64</v>
      </c>
      <c r="C36" s="6" t="str">
        <f>+VLOOKUP(B36,[1]RPTNCT254_ConsultaReciprocasPro!$B$12:$C$43,2,0)</f>
        <v>Seguros generales</v>
      </c>
      <c r="D36" s="6" t="s">
        <v>99</v>
      </c>
      <c r="E36" s="7" t="s">
        <v>42</v>
      </c>
      <c r="F36" s="7" t="s">
        <v>115</v>
      </c>
      <c r="G36" s="8">
        <v>0</v>
      </c>
      <c r="H36" s="8">
        <v>51426650.850000001</v>
      </c>
    </row>
    <row r="37" spans="2:8" s="5" customFormat="1" ht="27.75" customHeight="1">
      <c r="B37" s="6" t="s">
        <v>65</v>
      </c>
      <c r="C37" s="6" t="str">
        <f>+VLOOKUP(B37,[1]RPTNCT254_ConsultaReciprocasPro!$B$12:$C$43,2,0)</f>
        <v>Impuesto predial unificado</v>
      </c>
      <c r="D37" s="6" t="s">
        <v>100</v>
      </c>
      <c r="E37" s="7" t="s">
        <v>12</v>
      </c>
      <c r="F37" s="7" t="s">
        <v>13</v>
      </c>
      <c r="G37" s="8">
        <v>0</v>
      </c>
      <c r="H37" s="8">
        <v>4836474</v>
      </c>
    </row>
    <row r="38" spans="2:8" s="5" customFormat="1" ht="25.5" customHeight="1">
      <c r="B38" s="6" t="s">
        <v>65</v>
      </c>
      <c r="C38" s="6" t="str">
        <f>+VLOOKUP(B38,[1]RPTNCT254_ConsultaReciprocasPro!$B$12:$C$43,2,0)</f>
        <v>Impuesto predial unificado</v>
      </c>
      <c r="D38" s="6" t="s">
        <v>101</v>
      </c>
      <c r="E38" s="7" t="s">
        <v>43</v>
      </c>
      <c r="F38" s="7" t="s">
        <v>44</v>
      </c>
      <c r="G38" s="8">
        <v>0</v>
      </c>
      <c r="H38" s="8">
        <v>6066900</v>
      </c>
    </row>
    <row r="39" spans="2:8" s="5" customFormat="1" ht="27.75" customHeight="1">
      <c r="B39" s="6" t="s">
        <v>65</v>
      </c>
      <c r="C39" s="6" t="str">
        <f>+VLOOKUP(B39,[1]RPTNCT254_ConsultaReciprocasPro!$B$12:$C$43,2,0)</f>
        <v>Impuesto predial unificado</v>
      </c>
      <c r="D39" s="6" t="s">
        <v>102</v>
      </c>
      <c r="E39" s="7" t="s">
        <v>45</v>
      </c>
      <c r="F39" s="7" t="s">
        <v>46</v>
      </c>
      <c r="G39" s="8">
        <v>0</v>
      </c>
      <c r="H39" s="8">
        <v>1101600</v>
      </c>
    </row>
    <row r="40" spans="2:8" s="5" customFormat="1" ht="18" customHeight="1">
      <c r="B40" s="6" t="s">
        <v>65</v>
      </c>
      <c r="C40" s="6" t="str">
        <f>+VLOOKUP(B40,[1]RPTNCT254_ConsultaReciprocasPro!$B$12:$C$43,2,0)</f>
        <v>Impuesto predial unificado</v>
      </c>
      <c r="D40" s="6" t="s">
        <v>103</v>
      </c>
      <c r="E40" s="7" t="s">
        <v>47</v>
      </c>
      <c r="F40" s="7" t="s">
        <v>48</v>
      </c>
      <c r="G40" s="8">
        <v>0</v>
      </c>
      <c r="H40" s="8">
        <v>8368000</v>
      </c>
    </row>
    <row r="41" spans="2:8" s="5" customFormat="1" ht="18" customHeight="1">
      <c r="B41" s="6" t="s">
        <v>65</v>
      </c>
      <c r="C41" s="6" t="str">
        <f>+VLOOKUP(B41,[1]RPTNCT254_ConsultaReciprocasPro!$B$12:$C$43,2,0)</f>
        <v>Impuesto predial unificado</v>
      </c>
      <c r="D41" s="6" t="s">
        <v>104</v>
      </c>
      <c r="E41" s="7" t="s">
        <v>49</v>
      </c>
      <c r="F41" s="7" t="s">
        <v>50</v>
      </c>
      <c r="G41" s="8">
        <v>0</v>
      </c>
      <c r="H41" s="8">
        <v>5440000</v>
      </c>
    </row>
    <row r="42" spans="2:8" s="5" customFormat="1" ht="18" customHeight="1">
      <c r="B42" s="6" t="s">
        <v>66</v>
      </c>
      <c r="C42" s="6" t="str">
        <f>+VLOOKUP(B42,[1]RPTNCT254_ConsultaReciprocasPro!$B$12:$C$43,2,0)</f>
        <v>Impuesto sobre vehículos automotores</v>
      </c>
      <c r="D42" s="6" t="s">
        <v>105</v>
      </c>
      <c r="E42" s="7" t="s">
        <v>14</v>
      </c>
      <c r="F42" s="7" t="s">
        <v>15</v>
      </c>
      <c r="G42" s="8">
        <v>0</v>
      </c>
      <c r="H42" s="8">
        <v>539000</v>
      </c>
    </row>
    <row r="43" spans="2:8" s="5" customFormat="1" ht="17.25" customHeight="1">
      <c r="B43" s="6" t="s">
        <v>67</v>
      </c>
      <c r="C43" s="6" t="str">
        <f>+VLOOKUP(B43,[1]RPTNCT254_ConsultaReciprocasPro!$B$12:$C$43,2,0)</f>
        <v>Recaudos</v>
      </c>
      <c r="D43" s="6" t="s">
        <v>84</v>
      </c>
      <c r="E43" s="7" t="s">
        <v>25</v>
      </c>
      <c r="F43" s="7" t="s">
        <v>26</v>
      </c>
      <c r="G43" s="8">
        <v>0</v>
      </c>
      <c r="H43" s="8">
        <v>31543424.780000001</v>
      </c>
    </row>
    <row r="44" spans="2:8" s="5" customFormat="1" ht="17.25" customHeight="1">
      <c r="B44" s="9"/>
      <c r="C44" s="9"/>
      <c r="D44" s="9"/>
      <c r="E44" s="9"/>
      <c r="F44" s="9"/>
      <c r="G44" s="10"/>
      <c r="H44" s="10"/>
    </row>
    <row r="45" spans="2:8">
      <c r="B45" s="11" t="s">
        <v>68</v>
      </c>
    </row>
    <row r="46" spans="2:8">
      <c r="B46" s="11" t="s">
        <v>69</v>
      </c>
    </row>
  </sheetData>
  <autoFilter ref="A9:I43" xr:uid="{00000000-0001-0000-0000-000000000000}"/>
  <mergeCells count="4">
    <mergeCell ref="B6:C6"/>
    <mergeCell ref="B3:C3"/>
    <mergeCell ref="B4:C4"/>
    <mergeCell ref="B5:C5"/>
  </mergeCells>
  <pageMargins left="0.39370078740157499" right="0.39370078740157499" top="0.39370078740157499" bottom="3.00147637795276" header="0.39370078740157499" footer="0.39370078740157499"/>
  <pageSetup orientation="landscape" horizontalDpi="300" verticalDpi="300" r:id="rId1"/>
  <headerFooter alignWithMargins="0">
    <oddFooter>&amp;C&amp;"Arial,Regular"&amp;8 Página 
&amp;"-,Regular"&amp;P &amp;R&amp;"Arial,Regular"&amp;8 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RPTNCT254_ConsultaReciprocasPro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Gisela Leon Chavez</dc:creator>
  <cp:lastModifiedBy>Jessica Gisela Leon Chavez</cp:lastModifiedBy>
  <dcterms:created xsi:type="dcterms:W3CDTF">2023-05-02T15:29:02Z</dcterms:created>
  <dcterms:modified xsi:type="dcterms:W3CDTF">2023-08-08T15:25:43Z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